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320" windowHeight="819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Лист1!$A$1:$M$26</definedName>
  </definedNames>
  <calcPr calcId="144525"/>
</workbook>
</file>

<file path=xl/calcChain.xml><?xml version="1.0" encoding="utf-8"?>
<calcChain xmlns="http://schemas.openxmlformats.org/spreadsheetml/2006/main">
  <c r="H103" i="3" l="1"/>
  <c r="H67" i="3"/>
  <c r="K56" i="3"/>
  <c r="K57" i="3"/>
  <c r="K58" i="3"/>
  <c r="K59" i="3"/>
  <c r="K60" i="3"/>
  <c r="K61" i="3"/>
  <c r="K62" i="3"/>
  <c r="K63" i="3"/>
  <c r="K64" i="3"/>
  <c r="K65" i="3"/>
  <c r="K66" i="3"/>
  <c r="K55" i="3"/>
  <c r="K67" i="3" s="1"/>
  <c r="K38" i="3"/>
  <c r="K39" i="3"/>
  <c r="K40" i="3"/>
  <c r="K37" i="3"/>
  <c r="K48" i="3"/>
  <c r="K50" i="3" s="1"/>
  <c r="K36" i="3" l="1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41" i="3" s="1"/>
  <c r="F71" i="3" l="1"/>
  <c r="K71" i="3" s="1"/>
  <c r="F72" i="3"/>
  <c r="K72" i="3" s="1"/>
  <c r="F73" i="3"/>
  <c r="K73" i="3" s="1"/>
  <c r="F74" i="3"/>
  <c r="K74" i="3" s="1"/>
  <c r="F75" i="3"/>
  <c r="K75" i="3" s="1"/>
  <c r="F76" i="3"/>
  <c r="K76" i="3" s="1"/>
  <c r="F77" i="3"/>
  <c r="K77" i="3" s="1"/>
  <c r="F78" i="3"/>
  <c r="K78" i="3" s="1"/>
  <c r="F79" i="3"/>
  <c r="K79" i="3" s="1"/>
  <c r="F80" i="3"/>
  <c r="K80" i="3" s="1"/>
  <c r="F81" i="3"/>
  <c r="K81" i="3" s="1"/>
  <c r="F82" i="3"/>
  <c r="K82" i="3" s="1"/>
  <c r="F83" i="3"/>
  <c r="K83" i="3" s="1"/>
  <c r="F84" i="3"/>
  <c r="K84" i="3" s="1"/>
  <c r="F85" i="3"/>
  <c r="K85" i="3" s="1"/>
  <c r="F86" i="3"/>
  <c r="K86" i="3" s="1"/>
  <c r="F87" i="3"/>
  <c r="K87" i="3" s="1"/>
  <c r="F88" i="3"/>
  <c r="K88" i="3" s="1"/>
  <c r="F89" i="3"/>
  <c r="K89" i="3" s="1"/>
  <c r="F90" i="3"/>
  <c r="K90" i="3" s="1"/>
  <c r="F91" i="3"/>
  <c r="K91" i="3" s="1"/>
  <c r="F92" i="3"/>
  <c r="K92" i="3" s="1"/>
  <c r="F93" i="3"/>
  <c r="K93" i="3" s="1"/>
  <c r="F94" i="3"/>
  <c r="K94" i="3" s="1"/>
  <c r="F95" i="3"/>
  <c r="K95" i="3" s="1"/>
  <c r="F96" i="3"/>
  <c r="K96" i="3" s="1"/>
  <c r="F97" i="3"/>
  <c r="K97" i="3" s="1"/>
  <c r="F98" i="3"/>
  <c r="K98" i="3" s="1"/>
  <c r="F99" i="3"/>
  <c r="K99" i="3" s="1"/>
  <c r="F100" i="3"/>
  <c r="K100" i="3" s="1"/>
  <c r="F101" i="3"/>
  <c r="K101" i="3" s="1"/>
  <c r="F102" i="3"/>
  <c r="K102" i="3" s="1"/>
  <c r="F70" i="3"/>
  <c r="K70" i="3" s="1"/>
  <c r="K103" i="3" s="1"/>
</calcChain>
</file>

<file path=xl/sharedStrings.xml><?xml version="1.0" encoding="utf-8"?>
<sst xmlns="http://schemas.openxmlformats.org/spreadsheetml/2006/main" count="280" uniqueCount="138">
  <si>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</si>
  <si>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</si>
  <si>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</si>
  <si>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</si>
  <si>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</si>
  <si>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</si>
  <si>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</si>
  <si>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</si>
  <si>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</si>
  <si>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</si>
  <si>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</si>
  <si>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</si>
  <si>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</si>
  <si>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</si>
  <si>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</si>
  <si>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</si>
  <si>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</si>
  <si>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</si>
  <si>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</si>
  <si>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</si>
  <si>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</si>
  <si>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</si>
  <si>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Новокаина р-р 0,25%-200мл</t>
  </si>
  <si>
    <t>Новокаина р-р 0,5%-200мл</t>
  </si>
  <si>
    <t>Новокаина р-р 2%-50 мл</t>
  </si>
  <si>
    <t>Хлоргексидина р-р 0,02%-400 мл</t>
  </si>
  <si>
    <t xml:space="preserve">Фурациллина р-р 0,02%-400 мл </t>
  </si>
  <si>
    <t>Рингера р-р 400 мл</t>
  </si>
  <si>
    <t>Левомицетина р-р 0,25%-10 мл</t>
  </si>
  <si>
    <t>Натрия гидрокарбоната р-р 4%-200 мл</t>
  </si>
  <si>
    <t>Перекиси водорода р-р 3%-400 мл</t>
  </si>
  <si>
    <t>Перекиси водорода р-р 6%-400 мл</t>
  </si>
  <si>
    <t>Пергидроль 27,5%-400 мл</t>
  </si>
  <si>
    <t>Калия йодида р-р 3%-400 мл</t>
  </si>
  <si>
    <t>Кальция хлорида р-р 3%-200 мл</t>
  </si>
  <si>
    <t>Магния сульфата р-р 3%-200 мл</t>
  </si>
  <si>
    <t>Эуфиллина р-р 1%-200 мл</t>
  </si>
  <si>
    <t>Новокаина р-р 2%-400 мл</t>
  </si>
  <si>
    <t>Новокаина р-р 2%-200 мл</t>
  </si>
  <si>
    <t xml:space="preserve">Люголя р-р 3%-100 мл водный </t>
  </si>
  <si>
    <t>Левомицетина спиртовый р-р 1%-50 мл</t>
  </si>
  <si>
    <t>Формалин 10%-400,0 мл</t>
  </si>
  <si>
    <t>натрия бромид 3%-200,0 мл</t>
  </si>
  <si>
    <t>аптечные заготовки</t>
  </si>
  <si>
    <t xml:space="preserve">система д/вливания растворов </t>
  </si>
  <si>
    <t>Натрия хлорид 0,9% 400 мл полипроп.</t>
  </si>
  <si>
    <t>Наконечник для дозаторов до 200 мкл № 1000</t>
  </si>
  <si>
    <t>Циликон Анти-А,100 доз, 10мл/РК-ИМН-5№014236</t>
  </si>
  <si>
    <t>Циликон Анти-В,100 доз, 10мл/РК-ИМН-5№014236</t>
  </si>
  <si>
    <t xml:space="preserve">ЭРИТРОТЕСТ -ЦИКЛОН АНТИ-D СУПЕР </t>
  </si>
  <si>
    <t>Стекло порковное 24х24 №100</t>
  </si>
  <si>
    <t>АсАТ-15-Витал/РК-ИМН-5№012192</t>
  </si>
  <si>
    <t>АлАТ-15 Витал/РК-ИМН-5№012348</t>
  </si>
  <si>
    <t>Билирубин-12-Витал/РК-ИМН-5№12275</t>
  </si>
  <si>
    <t>Креатинин-04-Витал/РК-ИМН-5№012227</t>
  </si>
  <si>
    <t>а-Амилаза-12-Витал/РК-ИМН-5№012351</t>
  </si>
  <si>
    <t>АЛАНИНАМИНОТРАНСФЕРАЗА из комплекта Анализатор биохимический -турбидиметрический  ВА400 8х60мл+8х15мл  t+2 +8 С (BioSystems S.A., ИСПАНИЯ )</t>
  </si>
  <si>
    <t>ALBUMIN из комплекта Анализатор биохимических-турбидиметрический ВА400 10х60мл  t+2 +8 С (BioSystems S.A., ИСПАНИЯ )</t>
  </si>
  <si>
    <t>ALKALINE PHOSPHATASE (ALP)-AMP из комплекта Анализатор биохимический-турбидиметрический ВА400  4х60мл+4х15мл  t+2 +8 С (BioSystems S.A., ИСПАНИЯ )</t>
  </si>
  <si>
    <t>АНТИ-СТРЕПТОЛИЗИН О из комплекта Анализатор биохимический-турбидиметрический ВА400  2x60мл+2х15мл  t+2 +8С (BioSystems S.A., ИСПАНИЯ )</t>
  </si>
  <si>
    <t>АНТИ-СТРЕПТОЛИЗИН О СТАНДАРТ из комплекта Анализатор биохимический-турбидиметрический ВА-400   1x1ml  +2 +8 С (BioSystems S.A., ИСПАНИЯ )</t>
  </si>
  <si>
    <t>АСПАРТАТМИНОТРАНСФЕРАЗА из комплекта Анализатор биохимический -турбидиметрический ВА400  8х60мл+8х15мл   t+2 +8 С (BioSystems S.A., ИСПАНИЯ )</t>
  </si>
  <si>
    <t>Билирубин (прямой) из комплекта Анализатор биохимический -турбидиметрический ВА400 (300мл)  t+15 +30 С (BioSystems S.A., ИСПАНИЯ )</t>
  </si>
  <si>
    <t>БИЛИРУБИН (ОБЩИЙ) из комплекта Анализатор биохимический -турбидиметрический ВА400  8x60мл+8х15мл  t +15 +30 С (BioSystems S.A., ИСПАНИЯ )</t>
  </si>
  <si>
    <t>Холестерин из комплекта Анализатор биохимический - турбидиметрический ВА 400 10х60мл  t+2 +8 С (BioSystems S.A., ИСПАНИЯ )</t>
  </si>
  <si>
    <t>HDL-ХОЛЕСТЕРИН  из комплекта Анализатор биохимический- турбидиметрический ВА400  2x60мл+2х20мл t+2 +8С (BioSystems S.A., ИСПАНИЯ )</t>
  </si>
  <si>
    <t>CHOLESTEROL LDL DIRECT из комплекта Анализатор биохимический- турбидиметрический ВА400  2x60мл+2х20мл  t+2 +8 С (BioSystems S.A., ИСПАНИЯ )</t>
  </si>
  <si>
    <t>CHOLINESTERASE  из комплекта Анализатор биохимический- турбидиметрический ВА400  2x60мл+2х15мл t+2 +8 С (BioSystems S.A., ИСПАНИЯ )</t>
  </si>
  <si>
    <t>С-реактивный белок из комплекта Анализатор биохимический-турбидиметрический ВА400 300 мл +2 +8 С (BioSystems S.A., ИСПАНИЯ )</t>
  </si>
  <si>
    <t>С-реактивный белок стандарт из комплекта Анализатор биохимический-турбидиметрический ВА400 1мл  +2 +8 С (BioSystems S.A., ИСПАНИЯ )</t>
  </si>
  <si>
    <t>КРЕАТИНИН из комплекта Анализатор биохимический-турбидиметрический ВА400  600мл (10х60мл) t +15 +30 С (BioSystems S.A., ИСПАНИЯ )</t>
  </si>
  <si>
    <t>ГЛЮКОЗА из комплекта Анализатор биохимический-турбидиметрический ВА400  10х60 мл t+2 +8 С (BioSystems S.A., ИСПАНИЯ )</t>
  </si>
  <si>
    <t>ЖЕЛЕЗО  (ФЕРРОЗИН) из комплекта Анализатор биохимический-турбидиметрический ВА400 4х60мл+4х15мл  t+2 +8 С (BioSystems S.A., ИСПАНИЯ )</t>
  </si>
  <si>
    <t>МАГНИЙ из комплекта Анализатор биохимический-турбидиметрический ВА400 2х60мл+2х15мл  t+2 +8 С (BioSystems S.A., ИСПАНИЯ )</t>
  </si>
  <si>
    <t>PHOSPHORUS из комплекта Анализатор биохимический-турбидиметрический ВА400 4х60мл+2х50мл t +15 +30 С (BioSystems S.A., ИСПАНИЯ )</t>
  </si>
  <si>
    <t>ОБЩИЙ БЕЛОК из комплекта Анализатор биохимический-турбидиметрический ВА400 10х60мл t +15 +30 С (BioSystems S.A., ИСПАНИЯ )</t>
  </si>
  <si>
    <t>РЕВМАТОИДНЫЙ ФАКТОР из комплекта Анализатор биохимический-турбидиметрический ВА400  4х60мл+4х15мл  t+2 +8 С (BioSystems S.A., ИСПАНИЯ )</t>
  </si>
  <si>
    <t>Ревматоидный фактор стандарт, RHEUMATOID FACTORS (RF)  standard из комплекта Анализатор биохимический автоматический А 15 произвольного доступа, 1x3 ml  +2 +8 С (BioSystems S.A., ИСПАНИЯ )</t>
  </si>
  <si>
    <t>TRIGLYCERIDES из комплекта Анализатор биохимический-турбидиметрический ВА400 10х60мл t+2 +8 С (BioSystems S.A., ИСПАНИЯ )</t>
  </si>
  <si>
    <t>МОЧЕВИНА из комплекта Анализатор биохимический-турбидиметрический  ВА400,  600 мл,  t +2 +8 С (BioSystems S.A., ИСПАНИЯ )</t>
  </si>
  <si>
    <t xml:space="preserve">CARBON DIOXIDE стандарт из комплекта Анализатор биохимических-турбидиметрический ВА400 </t>
  </si>
  <si>
    <t>CARBON DIOXIDE из комплекта Анализатор биохимических-турбидиметрический ВА400 2x60 мл +2 +8 С (BioSystems S.A., ИСПАНИЯ )</t>
  </si>
  <si>
    <t>CREATININE из комплекта Анализатор биохимический-турбидиметрический ВА400 2x60+2x20мл t +2 +8 C (BioSystems S.A., ИСПАНИЯ )</t>
  </si>
  <si>
    <t>alpha-AMYLASE-PANCREATIC   из комплекта Анализатор биохимический - турбидиметрический  ВА400 150мл  t +2 +8 С (BioSystems S.A., ИСПАНИЯ )</t>
  </si>
  <si>
    <t>БИОХИМИЧЕСКИЙ КАЛИБРАТОР (Human) из комплекта Анализатор биохимический-турбидиметрический ВА400, 5х5мл, t  +2 +8 С (BioSystems S.A., ИСПАНИЯ )</t>
  </si>
  <si>
    <t>Концентрированный промывочный раствор (500мл)+15 +30 С (BioSystems S.A., ИСПАНИЯ )</t>
  </si>
  <si>
    <t>Кюветы для образцов (1000 шт) (BioSystems S.A., ИСПАНИЯ )</t>
  </si>
  <si>
    <t>Реакционный ротор (10 шт.) для анализатора А15/25/400 (BioSystems S.A., ИСПАНИЯ )</t>
  </si>
  <si>
    <t>Системный концентрированный раствор (1 L), t +15 +30 С (BioSystems S.A., ИСПАНИЯ )</t>
  </si>
  <si>
    <t>на Биохимический анализатор ВА-400</t>
  </si>
  <si>
    <t>флак</t>
  </si>
  <si>
    <t>шт</t>
  </si>
  <si>
    <t>упак</t>
  </si>
  <si>
    <t>ФЛАК</t>
  </si>
  <si>
    <t>УПАК</t>
  </si>
  <si>
    <t>Флак</t>
  </si>
  <si>
    <t>набор</t>
  </si>
  <si>
    <t>Место заседания: пос.Топар ул.Гиппократа 1</t>
  </si>
  <si>
    <t>Дата и время: 20 февраля 2017 гоа 15-30 часов</t>
  </si>
  <si>
    <t>ТОО Тока-21  БИН 0804440013911  г.Караганда 11 квартал дом № 16</t>
  </si>
  <si>
    <t>ТОО Аврора Фарм г.Караганда ул.Язева,8 БИН 131240011229</t>
  </si>
  <si>
    <t>ТОО Аптека № 80 БИН 020840005082 г.Караганда пр-к С.Сейфуллина,22</t>
  </si>
  <si>
    <t>ТОО БиоМедСервис г.Караганда пр-т Строителей, строение № 6</t>
  </si>
  <si>
    <t>ТОО Гелика Северо-Казахстанская область, город Петропавловск, ул.Маяковского,95</t>
  </si>
  <si>
    <t>ТОО Аманат г.Караганда пр.С.Сейфулина 107/3</t>
  </si>
  <si>
    <t>ТОО ЛюксТест г.Караганда район им.Казыбек Би, ул.Муканова, строение 18/7</t>
  </si>
  <si>
    <t xml:space="preserve">   Согласно .обяъвления произведен мониторинг цен </t>
  </si>
  <si>
    <t>ТОО Аврора Фарм</t>
  </si>
  <si>
    <t>ТОО Тока 21</t>
  </si>
  <si>
    <t>ТОО Аптека 80</t>
  </si>
  <si>
    <t xml:space="preserve">Победитель </t>
  </si>
  <si>
    <t xml:space="preserve">сума экономии </t>
  </si>
  <si>
    <t xml:space="preserve">ТОО Гелика </t>
  </si>
  <si>
    <t>ТОО БионМедСервис</t>
  </si>
  <si>
    <t>Диагностикум бруцеллезный антигенный жидкий  для РА 4х15мл, РК-ИМН-5№009986</t>
  </si>
  <si>
    <t>Антитела диагностич.для опред резус принадл.чел- овека.(Анти -Rh0(D)IgM)10мл№10</t>
  </si>
  <si>
    <t>Победитель</t>
  </si>
  <si>
    <t>ТОО Гелика</t>
  </si>
  <si>
    <t>ТОО Тока-21 способом запроса ценовых предлжений  100160</t>
  </si>
  <si>
    <t>ТОО Тока один источник - 124000</t>
  </si>
  <si>
    <t>ТОО Аврора фарм способом запроса ценовых предложений на сумму   411730</t>
  </si>
  <si>
    <t xml:space="preserve">Заключить договора </t>
  </si>
  <si>
    <t>ТОО Тока-21 способом запроса ценовых предложений - 124000</t>
  </si>
  <si>
    <t>ТОО Гелика способом из одного источника - 75200</t>
  </si>
  <si>
    <t>ТОО БионМедСервис один источник  на сумму  277660</t>
  </si>
  <si>
    <t>ТОО Люкс Тест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</si>
  <si>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</si>
  <si>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</si>
  <si>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>– зам директора по лечебной части,, Сирдалина Ин.А.20 февраля в 15-30 часов произвели процедуру рассмотрения заявок</t>
  </si>
  <si>
    <t xml:space="preserve">Пртокол № 1 </t>
  </si>
  <si>
    <t>20 февраля 2017 года</t>
  </si>
  <si>
    <t>Председатель комиссии:                   +</t>
  </si>
  <si>
    <t>Башекова А.Ж.</t>
  </si>
  <si>
    <t>Члены комиссии:</t>
  </si>
  <si>
    <t>Смаилова Г.А.</t>
  </si>
  <si>
    <t>Сердалина И.А.</t>
  </si>
  <si>
    <t>Секретарь:</t>
  </si>
  <si>
    <t>Суоврова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</si>
</sst>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/>
    <xf numFmtId="14" fontId="0" fillId="0" borderId="8" xfId="0" applyNumberFormat="1" applyBorder="1" applyAlignment="1">
      <alignment wrapText="1"/>
    </xf>
    <xf numFmtId="0" fontId="0" fillId="0" borderId="8" xfId="0" applyNumberFormat="1" applyFont="1" applyBorder="1" applyAlignment="1">
      <alignment horizontal="left" vertical="top" wrapText="1"/>
    </xf>
    <xf numFmtId="1" fontId="0" fillId="0" borderId="8" xfId="0" applyNumberFormat="1" applyFont="1" applyBorder="1" applyAlignment="1">
      <alignment horizontal="right" vertical="top" wrapText="1"/>
    </xf>
    <xf numFmtId="0" fontId="3" fillId="0" borderId="8" xfId="0" applyFont="1" applyBorder="1"/>
    <xf numFmtId="0" fontId="0" fillId="0" borderId="8" xfId="0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2" xfId="0" applyBorder="1"/>
    <xf numFmtId="0" fontId="1" fillId="0" borderId="11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1" xfId="0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2" fontId="0" fillId="0" borderId="8" xfId="0" applyNumberFormat="1" applyBorder="1"/>
    <xf numFmtId="0" fontId="3" fillId="0" borderId="11" xfId="0" applyFont="1" applyBorder="1" applyAlignment="1">
      <alignment wrapText="1"/>
    </xf>
    <xf numFmtId="2" fontId="0" fillId="0" borderId="8" xfId="0" applyNumberForma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2" fontId="0" fillId="0" borderId="0" xfId="0" applyNumberFormat="1" applyBorder="1"/>
    <xf numFmtId="14" fontId="0" fillId="0" borderId="0" xfId="0" applyNumberForma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2" xfId="0" applyFont="1" applyBorder="1"/>
    <xf numFmtId="2" fontId="0" fillId="0" borderId="12" xfId="0" applyNumberFormat="1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1" fillId="0" borderId="16" xfId="0" applyFont="1" applyBorder="1" applyAlignment="1">
      <alignment horizontal="center" vertical="center" wrapText="1"/>
    </xf>
    <xf numFmtId="0" fontId="0" fillId="0" borderId="17" xfId="0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2" fontId="8" fillId="0" borderId="0" xfId="0" applyNumberFormat="1" applyFont="1" applyBorder="1"/>
    <xf numFmtId="2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Normal="10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61" t="s">
        <v>14</v>
      </c>
      <c r="C5" s="61" t="s">
        <v>15</v>
      </c>
      <c r="D5" s="61">
        <v>16.8</v>
      </c>
      <c r="E5" s="64">
        <v>33600</v>
      </c>
      <c r="F5" s="61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62"/>
      <c r="C6" s="62"/>
      <c r="D6" s="62"/>
      <c r="E6" s="65"/>
      <c r="F6" s="62"/>
      <c r="G6" s="7"/>
      <c r="H6" s="7"/>
      <c r="I6" s="7"/>
      <c r="J6" s="7"/>
    </row>
    <row r="7" spans="1:10" ht="47.25" x14ac:dyDescent="0.25">
      <c r="A7" s="3" t="s">
        <v>12</v>
      </c>
      <c r="B7" s="62"/>
      <c r="C7" s="62"/>
      <c r="D7" s="62"/>
      <c r="E7" s="65"/>
      <c r="F7" s="62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62"/>
      <c r="C8" s="62"/>
      <c r="D8" s="62"/>
      <c r="E8" s="65"/>
      <c r="F8" s="62"/>
      <c r="G8" s="7"/>
      <c r="H8" s="7"/>
      <c r="I8" s="7"/>
      <c r="J8" s="7"/>
    </row>
    <row r="9" spans="1:10" ht="31.5" x14ac:dyDescent="0.25">
      <c r="A9" s="3" t="s">
        <v>13</v>
      </c>
      <c r="B9" s="62"/>
      <c r="C9" s="62"/>
      <c r="D9" s="62"/>
      <c r="E9" s="65"/>
      <c r="F9" s="62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62"/>
      <c r="C10" s="62"/>
      <c r="D10" s="62"/>
      <c r="E10" s="65"/>
      <c r="F10" s="62"/>
      <c r="G10" s="7"/>
      <c r="H10" s="7"/>
      <c r="I10" s="7"/>
      <c r="J10" s="7"/>
    </row>
    <row r="11" spans="1:10" ht="15.75" x14ac:dyDescent="0.25">
      <c r="A11" s="4"/>
      <c r="B11" s="62"/>
      <c r="C11" s="62"/>
      <c r="D11" s="62"/>
      <c r="E11" s="65"/>
      <c r="F11" s="62"/>
      <c r="G11" s="7"/>
      <c r="H11" s="7"/>
      <c r="I11" s="7"/>
      <c r="J11" s="6" t="s">
        <v>21</v>
      </c>
    </row>
    <row r="12" spans="1:10" x14ac:dyDescent="0.25">
      <c r="A12" s="4"/>
      <c r="B12" s="62"/>
      <c r="C12" s="62"/>
      <c r="D12" s="62"/>
      <c r="E12" s="65"/>
      <c r="F12" s="62"/>
      <c r="G12" s="7"/>
      <c r="H12" s="7"/>
      <c r="I12" s="7"/>
      <c r="J12" s="7"/>
    </row>
    <row r="13" spans="1:10" ht="16.5" thickBot="1" x14ac:dyDescent="0.3">
      <c r="A13" s="5"/>
      <c r="B13" s="63"/>
      <c r="C13" s="63"/>
      <c r="D13" s="63"/>
      <c r="E13" s="66"/>
      <c r="F13" s="63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2" max="2" width="40.28515625" customWidth="1"/>
    <col min="3" max="3" width="12.7109375" customWidth="1"/>
    <col min="5" max="5" width="11.42578125" customWidth="1"/>
    <col min="6" max="6" width="13.28515625" customWidth="1"/>
    <col min="7" max="7" width="12.5703125" customWidth="1"/>
    <col min="8" max="8" width="24.140625" customWidth="1"/>
    <col min="9" max="9" width="12" customWidth="1"/>
    <col min="10" max="10" width="13.5703125" customWidth="1"/>
  </cols>
  <sheetData>
    <row r="4" ht="16.5" customHeight="1" x14ac:dyDescent="0.25"/>
    <row r="5" ht="15" customHeight="1" x14ac:dyDescent="0.25"/>
    <row r="9" ht="15" customHeight="1" x14ac:dyDescent="0.25"/>
    <row r="12" ht="19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1"/>
  <sheetViews>
    <sheetView tabSelected="1" view="pageBreakPreview" topLeftCell="A22" zoomScale="60" zoomScaleNormal="100" workbookViewId="0">
      <selection activeCell="S33" sqref="S33"/>
    </sheetView>
  </sheetViews>
  <sheetFormatPr defaultRowHeight="15" x14ac:dyDescent="0.25"/>
  <cols>
    <col min="1" max="1" width="4" customWidth="1"/>
    <col min="2" max="2" width="30" customWidth="1"/>
    <col min="3" max="3" width="5.7109375" customWidth="1"/>
    <col min="4" max="4" width="6.42578125" customWidth="1"/>
    <col min="6" max="6" width="7.140625" customWidth="1"/>
    <col min="7" max="7" width="8.42578125" customWidth="1"/>
    <col min="8" max="8" width="11.7109375" customWidth="1"/>
    <col min="9" max="9" width="10.28515625" customWidth="1"/>
    <col min="10" max="10" width="11.28515625" customWidth="1"/>
  </cols>
  <sheetData>
    <row r="2" spans="1:3" x14ac:dyDescent="0.25">
      <c r="B2" s="72" t="s">
        <v>129</v>
      </c>
    </row>
    <row r="3" spans="1:3" x14ac:dyDescent="0.25">
      <c r="C3" t="s">
        <v>130</v>
      </c>
    </row>
    <row r="4" spans="1:3" ht="15.75" x14ac:dyDescent="0.25">
      <c r="A4" s="26"/>
    </row>
    <row r="5" spans="1:3" x14ac:dyDescent="0.25">
      <c r="A5" s="27" t="s">
        <v>97</v>
      </c>
    </row>
    <row r="6" spans="1:3" x14ac:dyDescent="0.25">
      <c r="A6" s="27" t="s">
        <v>98</v>
      </c>
    </row>
    <row r="7" spans="1:3" x14ac:dyDescent="0.25">
      <c r="A7" s="27" t="s">
        <v>126</v>
      </c>
    </row>
    <row r="8" spans="1:3" x14ac:dyDescent="0.25">
      <c r="A8" s="27" t="s">
        <v>128</v>
      </c>
    </row>
    <row r="9" spans="1:3" x14ac:dyDescent="0.25">
      <c r="A9" s="27" t="s">
        <v>127</v>
      </c>
    </row>
    <row r="10" spans="1:3" x14ac:dyDescent="0.25">
      <c r="A10" s="27" t="s">
        <v>99</v>
      </c>
    </row>
    <row r="11" spans="1:3" x14ac:dyDescent="0.25">
      <c r="A11" s="27" t="s">
        <v>100</v>
      </c>
    </row>
    <row r="12" spans="1:3" x14ac:dyDescent="0.25">
      <c r="A12" s="27" t="s">
        <v>101</v>
      </c>
    </row>
    <row r="13" spans="1:3" x14ac:dyDescent="0.25">
      <c r="A13" s="27" t="s">
        <v>102</v>
      </c>
    </row>
    <row r="14" spans="1:3" x14ac:dyDescent="0.25">
      <c r="A14" s="27" t="s">
        <v>103</v>
      </c>
    </row>
    <row r="15" spans="1:3" x14ac:dyDescent="0.25">
      <c r="A15" s="27" t="s">
        <v>104</v>
      </c>
    </row>
    <row r="16" spans="1:3" x14ac:dyDescent="0.25">
      <c r="A16" s="27" t="s">
        <v>105</v>
      </c>
    </row>
    <row r="17" spans="1:11" ht="15.75" thickBot="1" x14ac:dyDescent="0.3">
      <c r="A17" s="27" t="s">
        <v>106</v>
      </c>
    </row>
    <row r="18" spans="1:11" ht="237" thickBot="1" x14ac:dyDescent="0.3">
      <c r="A18" s="11" t="s">
        <v>1</v>
      </c>
      <c r="B18" s="12" t="s">
        <v>2</v>
      </c>
      <c r="C18" s="12"/>
      <c r="D18" s="13" t="s">
        <v>3</v>
      </c>
      <c r="E18" s="13" t="s">
        <v>4</v>
      </c>
      <c r="F18" s="13" t="s">
        <v>5</v>
      </c>
      <c r="G18" s="14" t="s">
        <v>107</v>
      </c>
      <c r="H18" s="24" t="s">
        <v>108</v>
      </c>
      <c r="I18" s="14" t="s">
        <v>109</v>
      </c>
      <c r="J18" s="24" t="s">
        <v>110</v>
      </c>
      <c r="K18" s="28" t="s">
        <v>111</v>
      </c>
    </row>
    <row r="19" spans="1:11" ht="15.75" x14ac:dyDescent="0.25">
      <c r="A19" s="10"/>
      <c r="B19" s="22" t="s">
        <v>43</v>
      </c>
      <c r="C19" s="10"/>
      <c r="D19" s="10"/>
      <c r="E19" s="10"/>
      <c r="F19" s="10"/>
      <c r="G19" s="15"/>
      <c r="H19" s="23"/>
      <c r="I19" s="10"/>
      <c r="J19" s="23"/>
      <c r="K19" s="23"/>
    </row>
    <row r="20" spans="1:11" ht="45" x14ac:dyDescent="0.25">
      <c r="A20" s="10"/>
      <c r="B20" s="21" t="s">
        <v>22</v>
      </c>
      <c r="C20" s="10" t="s">
        <v>90</v>
      </c>
      <c r="D20" s="10">
        <v>150</v>
      </c>
      <c r="E20" s="10">
        <v>175</v>
      </c>
      <c r="F20" s="10">
        <v>26250</v>
      </c>
      <c r="G20" s="29">
        <v>20250</v>
      </c>
      <c r="H20" s="29">
        <v>24450</v>
      </c>
      <c r="I20" s="31">
        <v>26250</v>
      </c>
      <c r="J20" s="17" t="s">
        <v>107</v>
      </c>
      <c r="K20" s="10">
        <f>F20-G20</f>
        <v>6000</v>
      </c>
    </row>
    <row r="21" spans="1:11" ht="45" x14ac:dyDescent="0.25">
      <c r="A21" s="15"/>
      <c r="B21" s="21" t="s">
        <v>23</v>
      </c>
      <c r="C21" s="10" t="s">
        <v>90</v>
      </c>
      <c r="D21" s="10">
        <v>200</v>
      </c>
      <c r="E21" s="10">
        <v>200</v>
      </c>
      <c r="F21" s="10">
        <v>40000</v>
      </c>
      <c r="G21" s="29">
        <v>31200</v>
      </c>
      <c r="H21" s="29">
        <v>36400</v>
      </c>
      <c r="I21" s="31">
        <v>40000</v>
      </c>
      <c r="J21" s="17" t="s">
        <v>107</v>
      </c>
      <c r="K21" s="10">
        <f>F21-G21</f>
        <v>8800</v>
      </c>
    </row>
    <row r="22" spans="1:11" ht="30" x14ac:dyDescent="0.25">
      <c r="A22" s="10"/>
      <c r="B22" s="21" t="s">
        <v>24</v>
      </c>
      <c r="C22" s="10" t="s">
        <v>90</v>
      </c>
      <c r="D22" s="10">
        <v>200</v>
      </c>
      <c r="E22" s="10">
        <v>264</v>
      </c>
      <c r="F22" s="10">
        <v>52800</v>
      </c>
      <c r="G22" s="29">
        <v>44000</v>
      </c>
      <c r="H22" s="29">
        <v>41800</v>
      </c>
      <c r="I22" s="31">
        <v>52800</v>
      </c>
      <c r="J22" s="17" t="s">
        <v>108</v>
      </c>
      <c r="K22" s="10">
        <f>F22-H22</f>
        <v>11000</v>
      </c>
    </row>
    <row r="23" spans="1:11" ht="45" x14ac:dyDescent="0.25">
      <c r="A23" s="10"/>
      <c r="B23" s="21" t="s">
        <v>25</v>
      </c>
      <c r="C23" s="10" t="s">
        <v>90</v>
      </c>
      <c r="D23" s="10">
        <v>321</v>
      </c>
      <c r="E23" s="10">
        <v>220</v>
      </c>
      <c r="F23" s="10">
        <v>70620</v>
      </c>
      <c r="G23" s="29">
        <v>51360</v>
      </c>
      <c r="H23" s="29">
        <v>60348</v>
      </c>
      <c r="I23" s="31">
        <v>70620</v>
      </c>
      <c r="J23" s="17" t="s">
        <v>107</v>
      </c>
      <c r="K23" s="10">
        <f>F23-G23</f>
        <v>19260</v>
      </c>
    </row>
    <row r="24" spans="1:11" ht="45" x14ac:dyDescent="0.25">
      <c r="A24" s="10"/>
      <c r="B24" s="21" t="s">
        <v>26</v>
      </c>
      <c r="C24" s="10" t="s">
        <v>90</v>
      </c>
      <c r="D24" s="10">
        <v>415</v>
      </c>
      <c r="E24" s="10">
        <v>220</v>
      </c>
      <c r="F24" s="10">
        <v>91300</v>
      </c>
      <c r="G24" s="29">
        <v>60175</v>
      </c>
      <c r="H24" s="29">
        <v>77190</v>
      </c>
      <c r="I24" s="31">
        <v>91300</v>
      </c>
      <c r="J24" s="17" t="s">
        <v>107</v>
      </c>
      <c r="K24" s="10">
        <f>F24-G24</f>
        <v>31125</v>
      </c>
    </row>
    <row r="25" spans="1:11" ht="45" x14ac:dyDescent="0.25">
      <c r="A25" s="10"/>
      <c r="B25" s="21" t="s">
        <v>27</v>
      </c>
      <c r="C25" s="10" t="s">
        <v>90</v>
      </c>
      <c r="D25" s="10">
        <v>221</v>
      </c>
      <c r="E25" s="10">
        <v>240</v>
      </c>
      <c r="F25" s="10">
        <v>53040</v>
      </c>
      <c r="G25" s="29">
        <v>33150</v>
      </c>
      <c r="H25" s="29">
        <v>42432</v>
      </c>
      <c r="I25" s="31">
        <v>53040</v>
      </c>
      <c r="J25" s="17" t="s">
        <v>107</v>
      </c>
      <c r="K25" s="10">
        <f>F25-G25</f>
        <v>19890</v>
      </c>
    </row>
    <row r="26" spans="1:11" ht="30" x14ac:dyDescent="0.25">
      <c r="A26" s="10"/>
      <c r="B26" s="21" t="s">
        <v>28</v>
      </c>
      <c r="C26" s="10" t="s">
        <v>90</v>
      </c>
      <c r="D26" s="10">
        <v>20</v>
      </c>
      <c r="E26" s="10">
        <v>114</v>
      </c>
      <c r="F26" s="10">
        <v>2280</v>
      </c>
      <c r="G26" s="29">
        <v>2600</v>
      </c>
      <c r="H26" s="29">
        <v>2240</v>
      </c>
      <c r="I26" s="31">
        <v>2280</v>
      </c>
      <c r="J26" s="17" t="s">
        <v>108</v>
      </c>
      <c r="K26" s="10">
        <f>F26-H26</f>
        <v>40</v>
      </c>
    </row>
    <row r="27" spans="1:11" ht="45" x14ac:dyDescent="0.25">
      <c r="A27" s="10"/>
      <c r="B27" s="21" t="s">
        <v>29</v>
      </c>
      <c r="C27" s="10" t="s">
        <v>90</v>
      </c>
      <c r="D27" s="10">
        <v>60</v>
      </c>
      <c r="E27" s="10">
        <v>228</v>
      </c>
      <c r="F27" s="10">
        <v>13680</v>
      </c>
      <c r="G27" s="29">
        <v>11400</v>
      </c>
      <c r="H27" s="29">
        <v>12000</v>
      </c>
      <c r="I27" s="31">
        <v>13680</v>
      </c>
      <c r="J27" s="17" t="s">
        <v>107</v>
      </c>
      <c r="K27" s="10">
        <f>F27-G27</f>
        <v>2280</v>
      </c>
    </row>
    <row r="28" spans="1:11" ht="45" x14ac:dyDescent="0.25">
      <c r="A28" s="10"/>
      <c r="B28" s="21" t="s">
        <v>30</v>
      </c>
      <c r="C28" s="10" t="s">
        <v>90</v>
      </c>
      <c r="D28" s="10">
        <v>365</v>
      </c>
      <c r="E28" s="10">
        <v>240</v>
      </c>
      <c r="F28" s="10">
        <v>87600</v>
      </c>
      <c r="G28" s="29">
        <v>65335</v>
      </c>
      <c r="H28" s="29">
        <v>73730</v>
      </c>
      <c r="I28" s="31">
        <v>87600</v>
      </c>
      <c r="J28" s="17" t="s">
        <v>107</v>
      </c>
      <c r="K28" s="10">
        <f>F28-G28</f>
        <v>22265</v>
      </c>
    </row>
    <row r="29" spans="1:11" ht="45" x14ac:dyDescent="0.25">
      <c r="A29" s="10"/>
      <c r="B29" s="21" t="s">
        <v>31</v>
      </c>
      <c r="C29" s="10" t="s">
        <v>90</v>
      </c>
      <c r="D29" s="10">
        <v>690</v>
      </c>
      <c r="E29" s="10">
        <v>280</v>
      </c>
      <c r="F29" s="10">
        <v>193200</v>
      </c>
      <c r="G29" s="29">
        <v>133860</v>
      </c>
      <c r="H29" s="29">
        <v>162840</v>
      </c>
      <c r="I29" s="31">
        <v>193200</v>
      </c>
      <c r="J29" s="17" t="s">
        <v>107</v>
      </c>
      <c r="K29" s="10">
        <f>F29-G29</f>
        <v>59340</v>
      </c>
    </row>
    <row r="30" spans="1:11" ht="30" x14ac:dyDescent="0.25">
      <c r="A30" s="10"/>
      <c r="B30" s="21" t="s">
        <v>32</v>
      </c>
      <c r="C30" s="10" t="s">
        <v>90</v>
      </c>
      <c r="D30" s="10">
        <v>20</v>
      </c>
      <c r="E30" s="10">
        <v>595</v>
      </c>
      <c r="F30" s="10">
        <v>11900</v>
      </c>
      <c r="G30" s="29">
        <v>10900</v>
      </c>
      <c r="H30" s="29">
        <v>10040</v>
      </c>
      <c r="I30" s="31">
        <v>11900</v>
      </c>
      <c r="J30" s="17" t="s">
        <v>108</v>
      </c>
      <c r="K30" s="10">
        <f>F30-H30</f>
        <v>1860</v>
      </c>
    </row>
    <row r="31" spans="1:11" ht="45" x14ac:dyDescent="0.25">
      <c r="A31" s="10"/>
      <c r="B31" s="21" t="s">
        <v>33</v>
      </c>
      <c r="C31" s="10" t="s">
        <v>90</v>
      </c>
      <c r="D31" s="10">
        <v>10</v>
      </c>
      <c r="E31" s="10">
        <v>600</v>
      </c>
      <c r="F31" s="10">
        <v>6000</v>
      </c>
      <c r="G31" s="29">
        <v>5000</v>
      </c>
      <c r="H31" s="29">
        <v>5130</v>
      </c>
      <c r="I31" s="31">
        <v>6000</v>
      </c>
      <c r="J31" s="17" t="s">
        <v>107</v>
      </c>
      <c r="K31" s="10">
        <f>F31-G31</f>
        <v>1000</v>
      </c>
    </row>
    <row r="32" spans="1:11" ht="30" x14ac:dyDescent="0.25">
      <c r="A32" s="10"/>
      <c r="B32" s="21" t="s">
        <v>34</v>
      </c>
      <c r="C32" s="10" t="s">
        <v>90</v>
      </c>
      <c r="D32" s="10">
        <v>10</v>
      </c>
      <c r="E32" s="10">
        <v>360</v>
      </c>
      <c r="F32" s="10">
        <v>3600</v>
      </c>
      <c r="G32" s="29">
        <v>3000</v>
      </c>
      <c r="H32" s="29">
        <v>2980</v>
      </c>
      <c r="I32" s="31">
        <v>3600</v>
      </c>
      <c r="J32" s="17" t="s">
        <v>108</v>
      </c>
      <c r="K32" s="10">
        <f t="shared" ref="K32:K37" si="0">F32-H32</f>
        <v>620</v>
      </c>
    </row>
    <row r="33" spans="1:11" ht="30" x14ac:dyDescent="0.25">
      <c r="A33" s="10"/>
      <c r="B33" s="21" t="s">
        <v>35</v>
      </c>
      <c r="C33" s="10" t="s">
        <v>90</v>
      </c>
      <c r="D33" s="10">
        <v>10</v>
      </c>
      <c r="E33" s="10">
        <v>360</v>
      </c>
      <c r="F33" s="10">
        <v>3600</v>
      </c>
      <c r="G33" s="29">
        <v>3000</v>
      </c>
      <c r="H33" s="29">
        <v>2980</v>
      </c>
      <c r="I33" s="31">
        <v>3600</v>
      </c>
      <c r="J33" s="17" t="s">
        <v>108</v>
      </c>
      <c r="K33" s="10">
        <f t="shared" si="0"/>
        <v>620</v>
      </c>
    </row>
    <row r="34" spans="1:11" ht="30" x14ac:dyDescent="0.25">
      <c r="A34" s="10"/>
      <c r="B34" s="21" t="s">
        <v>36</v>
      </c>
      <c r="C34" s="10" t="s">
        <v>90</v>
      </c>
      <c r="D34" s="10">
        <v>10</v>
      </c>
      <c r="E34" s="10">
        <v>450</v>
      </c>
      <c r="F34" s="10">
        <v>4500</v>
      </c>
      <c r="G34" s="29">
        <v>4000</v>
      </c>
      <c r="H34" s="29">
        <v>3720</v>
      </c>
      <c r="I34" s="31">
        <v>4500</v>
      </c>
      <c r="J34" s="17" t="s">
        <v>108</v>
      </c>
      <c r="K34" s="10">
        <f t="shared" si="0"/>
        <v>780</v>
      </c>
    </row>
    <row r="35" spans="1:11" ht="30" x14ac:dyDescent="0.25">
      <c r="A35" s="10"/>
      <c r="B35" s="21" t="s">
        <v>37</v>
      </c>
      <c r="C35" s="10" t="s">
        <v>90</v>
      </c>
      <c r="D35" s="10">
        <v>10</v>
      </c>
      <c r="E35" s="10">
        <v>480</v>
      </c>
      <c r="F35" s="10">
        <v>4800</v>
      </c>
      <c r="G35" s="29">
        <v>4600</v>
      </c>
      <c r="H35" s="29">
        <v>3600</v>
      </c>
      <c r="I35" s="31">
        <v>4800</v>
      </c>
      <c r="J35" s="17" t="s">
        <v>108</v>
      </c>
      <c r="K35" s="10">
        <f t="shared" si="0"/>
        <v>1200</v>
      </c>
    </row>
    <row r="36" spans="1:11" ht="30" x14ac:dyDescent="0.25">
      <c r="A36" s="10"/>
      <c r="B36" s="21" t="s">
        <v>38</v>
      </c>
      <c r="C36" s="10" t="s">
        <v>90</v>
      </c>
      <c r="D36" s="10">
        <v>10</v>
      </c>
      <c r="E36" s="10">
        <v>420</v>
      </c>
      <c r="F36" s="10">
        <v>4200</v>
      </c>
      <c r="G36" s="29">
        <v>4100</v>
      </c>
      <c r="H36" s="29">
        <v>3200</v>
      </c>
      <c r="I36" s="31">
        <v>4200</v>
      </c>
      <c r="J36" s="17" t="s">
        <v>108</v>
      </c>
      <c r="K36" s="10">
        <f t="shared" si="0"/>
        <v>1000</v>
      </c>
    </row>
    <row r="37" spans="1:11" ht="30" x14ac:dyDescent="0.25">
      <c r="A37" s="10"/>
      <c r="B37" s="21" t="s">
        <v>39</v>
      </c>
      <c r="C37" s="10" t="s">
        <v>90</v>
      </c>
      <c r="D37" s="10">
        <v>40</v>
      </c>
      <c r="E37" s="10">
        <v>520</v>
      </c>
      <c r="F37" s="10">
        <v>20800</v>
      </c>
      <c r="G37" s="29">
        <v>16800</v>
      </c>
      <c r="H37" s="29">
        <v>16640</v>
      </c>
      <c r="I37" s="31">
        <v>20800</v>
      </c>
      <c r="J37" s="17" t="s">
        <v>108</v>
      </c>
      <c r="K37" s="10">
        <f t="shared" si="0"/>
        <v>4160</v>
      </c>
    </row>
    <row r="38" spans="1:11" ht="30" x14ac:dyDescent="0.25">
      <c r="A38" s="10"/>
      <c r="B38" s="21" t="s">
        <v>40</v>
      </c>
      <c r="C38" s="10" t="s">
        <v>90</v>
      </c>
      <c r="D38" s="10">
        <v>20</v>
      </c>
      <c r="E38" s="10">
        <v>250</v>
      </c>
      <c r="F38" s="10">
        <v>5000</v>
      </c>
      <c r="G38" s="29">
        <v>5000</v>
      </c>
      <c r="H38" s="29">
        <v>4560</v>
      </c>
      <c r="I38" s="31">
        <v>5000</v>
      </c>
      <c r="J38" s="17" t="s">
        <v>108</v>
      </c>
      <c r="K38" s="10">
        <f t="shared" ref="K38:K40" si="1">F38-H38</f>
        <v>440</v>
      </c>
    </row>
    <row r="39" spans="1:11" ht="30" x14ac:dyDescent="0.25">
      <c r="A39" s="10"/>
      <c r="B39" s="21" t="s">
        <v>42</v>
      </c>
      <c r="C39" s="10" t="s">
        <v>90</v>
      </c>
      <c r="D39" s="10">
        <v>10</v>
      </c>
      <c r="E39" s="10">
        <v>220</v>
      </c>
      <c r="F39" s="10">
        <v>2200</v>
      </c>
      <c r="G39" s="29">
        <v>0</v>
      </c>
      <c r="H39" s="29">
        <v>1860</v>
      </c>
      <c r="I39" s="31">
        <v>2200</v>
      </c>
      <c r="J39" s="17" t="s">
        <v>108</v>
      </c>
      <c r="K39" s="10">
        <f t="shared" si="1"/>
        <v>340</v>
      </c>
    </row>
    <row r="40" spans="1:11" ht="30" x14ac:dyDescent="0.25">
      <c r="A40" s="10"/>
      <c r="B40" s="21" t="s">
        <v>41</v>
      </c>
      <c r="C40" s="10" t="s">
        <v>90</v>
      </c>
      <c r="D40" s="10">
        <v>30</v>
      </c>
      <c r="E40" s="10">
        <v>250</v>
      </c>
      <c r="F40" s="10">
        <v>7500</v>
      </c>
      <c r="G40" s="29">
        <v>0</v>
      </c>
      <c r="H40" s="29">
        <v>6540</v>
      </c>
      <c r="I40" s="31">
        <v>7500</v>
      </c>
      <c r="J40" s="17" t="s">
        <v>108</v>
      </c>
      <c r="K40" s="10">
        <f t="shared" si="1"/>
        <v>960</v>
      </c>
    </row>
    <row r="41" spans="1:11" ht="15.75" thickBot="1" x14ac:dyDescent="0.3">
      <c r="A41" s="10"/>
      <c r="B41" s="21"/>
      <c r="C41" s="10"/>
      <c r="D41" s="10"/>
      <c r="E41" s="10"/>
      <c r="F41" s="10"/>
      <c r="G41" s="34"/>
      <c r="H41" s="29"/>
      <c r="I41" s="31"/>
      <c r="J41" s="17"/>
      <c r="K41" s="20">
        <f>SUM(K20:K40)</f>
        <v>192980</v>
      </c>
    </row>
    <row r="42" spans="1:11" x14ac:dyDescent="0.25">
      <c r="A42" s="38"/>
      <c r="B42" s="42" t="s">
        <v>121</v>
      </c>
      <c r="C42" s="38"/>
      <c r="D42" s="38"/>
      <c r="E42" s="38"/>
      <c r="F42" s="38"/>
      <c r="G42" s="39"/>
      <c r="H42" s="39"/>
      <c r="I42" s="40"/>
      <c r="J42" s="41"/>
      <c r="K42" s="38"/>
    </row>
    <row r="43" spans="1:11" ht="21" x14ac:dyDescent="0.35">
      <c r="A43" s="50"/>
      <c r="B43" s="51" t="s">
        <v>120</v>
      </c>
      <c r="C43" s="51"/>
      <c r="D43" s="51"/>
      <c r="E43" s="51"/>
      <c r="F43" s="51"/>
      <c r="G43" s="51"/>
      <c r="H43" s="51"/>
      <c r="J43" s="41"/>
      <c r="K43" s="38"/>
    </row>
    <row r="44" spans="1:11" ht="21" x14ac:dyDescent="0.35">
      <c r="A44" s="50"/>
      <c r="B44" s="51" t="s">
        <v>118</v>
      </c>
      <c r="C44" s="51"/>
      <c r="D44" s="51"/>
      <c r="E44" s="51"/>
      <c r="F44" s="51"/>
      <c r="G44" s="51"/>
      <c r="H44" s="51"/>
      <c r="I44" s="40"/>
      <c r="J44" s="41"/>
      <c r="K44" s="38"/>
    </row>
    <row r="45" spans="1:11" ht="21.75" thickBot="1" x14ac:dyDescent="0.4">
      <c r="A45" s="50"/>
      <c r="B45" s="51" t="s">
        <v>119</v>
      </c>
      <c r="C45" s="51"/>
      <c r="D45" s="51"/>
      <c r="E45" s="51"/>
      <c r="F45" s="50"/>
      <c r="G45" s="52"/>
      <c r="H45" s="52"/>
      <c r="I45" s="40"/>
      <c r="J45" s="41"/>
      <c r="K45" s="38"/>
    </row>
    <row r="46" spans="1:11" ht="48" thickBot="1" x14ac:dyDescent="0.3">
      <c r="A46" s="45"/>
      <c r="B46" s="46"/>
      <c r="C46" s="47"/>
      <c r="D46" s="47"/>
      <c r="E46" s="47"/>
      <c r="F46" s="47"/>
      <c r="G46" s="32" t="s">
        <v>112</v>
      </c>
      <c r="H46" s="24" t="s">
        <v>108</v>
      </c>
      <c r="I46" s="48" t="s">
        <v>109</v>
      </c>
      <c r="J46" s="32" t="s">
        <v>116</v>
      </c>
      <c r="K46" s="49"/>
    </row>
    <row r="47" spans="1:11" ht="15.75" thickBot="1" x14ac:dyDescent="0.3">
      <c r="A47" s="23"/>
      <c r="B47" s="37"/>
      <c r="C47" s="23"/>
      <c r="D47" s="23"/>
      <c r="E47" s="23"/>
      <c r="F47" s="23"/>
      <c r="G47" s="43"/>
      <c r="H47" s="23"/>
      <c r="I47" s="44"/>
      <c r="J47" s="23"/>
      <c r="K47" s="23"/>
    </row>
    <row r="48" spans="1:11" ht="32.25" thickBot="1" x14ac:dyDescent="0.3">
      <c r="A48" s="10"/>
      <c r="B48" s="21" t="s">
        <v>44</v>
      </c>
      <c r="C48" s="10" t="s">
        <v>91</v>
      </c>
      <c r="D48" s="10">
        <v>2000</v>
      </c>
      <c r="E48" s="10">
        <v>80.66</v>
      </c>
      <c r="F48" s="10">
        <v>130000</v>
      </c>
      <c r="G48" s="29">
        <v>130000</v>
      </c>
      <c r="H48" s="29">
        <v>124000</v>
      </c>
      <c r="I48" s="31">
        <v>150000</v>
      </c>
      <c r="J48" s="24" t="s">
        <v>108</v>
      </c>
      <c r="K48" s="10">
        <f>F48-H48</f>
        <v>6000</v>
      </c>
    </row>
    <row r="49" spans="1:13" ht="30" x14ac:dyDescent="0.25">
      <c r="A49" s="10"/>
      <c r="B49" s="21" t="s">
        <v>45</v>
      </c>
      <c r="C49" s="10" t="s">
        <v>90</v>
      </c>
      <c r="D49" s="10">
        <v>400</v>
      </c>
      <c r="E49" s="10">
        <v>188.25</v>
      </c>
      <c r="F49" s="10">
        <v>75300</v>
      </c>
      <c r="G49" s="29">
        <v>75200</v>
      </c>
      <c r="H49" s="15"/>
      <c r="I49" s="31"/>
      <c r="J49" s="36" t="s">
        <v>117</v>
      </c>
      <c r="K49" s="10">
        <v>100</v>
      </c>
    </row>
    <row r="50" spans="1:13" ht="15.75" x14ac:dyDescent="0.25">
      <c r="A50" s="10"/>
      <c r="B50" s="21"/>
      <c r="C50" s="10"/>
      <c r="D50" s="10"/>
      <c r="E50" s="10"/>
      <c r="F50" s="10"/>
      <c r="G50" s="29"/>
      <c r="H50" s="15"/>
      <c r="I50" s="31"/>
      <c r="J50" s="36"/>
      <c r="K50" s="20">
        <f>SUM(K48:K49)</f>
        <v>6100</v>
      </c>
    </row>
    <row r="51" spans="1:13" ht="21" x14ac:dyDescent="0.35">
      <c r="A51" s="50"/>
      <c r="B51" s="53" t="s">
        <v>121</v>
      </c>
      <c r="C51" s="50"/>
      <c r="D51" s="50"/>
      <c r="E51" s="50"/>
      <c r="F51" s="50"/>
      <c r="G51" s="52"/>
      <c r="H51" s="52"/>
      <c r="I51" s="54"/>
      <c r="J51" s="55"/>
      <c r="K51" s="50"/>
    </row>
    <row r="52" spans="1:13" ht="15.75" customHeight="1" x14ac:dyDescent="0.35">
      <c r="A52" s="67" t="s">
        <v>122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3" ht="15.75" customHeight="1" x14ac:dyDescent="0.35">
      <c r="A53" s="56"/>
      <c r="B53" s="56"/>
      <c r="C53" s="56"/>
      <c r="D53" s="68" t="s">
        <v>123</v>
      </c>
      <c r="E53" s="68"/>
      <c r="F53" s="68"/>
      <c r="G53" s="68"/>
      <c r="H53" s="68"/>
      <c r="I53" s="68"/>
      <c r="J53" s="68"/>
      <c r="K53" s="68"/>
      <c r="L53" s="68"/>
      <c r="M53" s="68"/>
    </row>
    <row r="54" spans="1:13" ht="48.75" x14ac:dyDescent="0.35">
      <c r="A54" s="57"/>
      <c r="B54" s="58"/>
      <c r="C54" s="58"/>
      <c r="D54" s="58"/>
      <c r="E54" s="58"/>
      <c r="F54" s="58"/>
      <c r="G54" s="58"/>
      <c r="H54" s="59" t="s">
        <v>113</v>
      </c>
      <c r="I54" s="58"/>
      <c r="J54" s="58"/>
      <c r="K54" s="58"/>
      <c r="L54" s="38"/>
      <c r="M54" s="38"/>
    </row>
    <row r="55" spans="1:13" ht="30" customHeight="1" x14ac:dyDescent="0.25">
      <c r="A55" s="10"/>
      <c r="B55" s="21" t="s">
        <v>46</v>
      </c>
      <c r="C55" s="10" t="s">
        <v>94</v>
      </c>
      <c r="D55" s="10">
        <v>1</v>
      </c>
      <c r="E55" s="10">
        <v>6355.8</v>
      </c>
      <c r="F55" s="10">
        <v>6355.8</v>
      </c>
      <c r="G55" s="29"/>
      <c r="H55" s="60">
        <v>3240</v>
      </c>
      <c r="I55" s="31"/>
      <c r="J55" s="59" t="s">
        <v>113</v>
      </c>
      <c r="K55" s="10">
        <f>F55-H55</f>
        <v>3115.8</v>
      </c>
    </row>
    <row r="56" spans="1:13" ht="47.25" x14ac:dyDescent="0.25">
      <c r="A56" s="10"/>
      <c r="B56" s="21" t="s">
        <v>47</v>
      </c>
      <c r="C56" s="10" t="s">
        <v>93</v>
      </c>
      <c r="D56" s="10">
        <v>50</v>
      </c>
      <c r="E56" s="10">
        <v>954</v>
      </c>
      <c r="F56" s="10">
        <v>47700</v>
      </c>
      <c r="G56" s="29"/>
      <c r="H56" s="60">
        <v>43400</v>
      </c>
      <c r="I56" s="31"/>
      <c r="J56" s="59" t="s">
        <v>113</v>
      </c>
      <c r="K56" s="10">
        <f t="shared" ref="K56:K66" si="2">F56-H56</f>
        <v>4300</v>
      </c>
    </row>
    <row r="57" spans="1:13" ht="47.25" x14ac:dyDescent="0.25">
      <c r="A57" s="10"/>
      <c r="B57" s="21" t="s">
        <v>48</v>
      </c>
      <c r="C57" s="10" t="s">
        <v>93</v>
      </c>
      <c r="D57" s="10">
        <v>50</v>
      </c>
      <c r="E57" s="10">
        <v>954</v>
      </c>
      <c r="F57" s="10">
        <v>47700</v>
      </c>
      <c r="G57" s="29"/>
      <c r="H57" s="60">
        <v>43400</v>
      </c>
      <c r="I57" s="31"/>
      <c r="J57" s="59" t="s">
        <v>113</v>
      </c>
      <c r="K57" s="10">
        <f t="shared" si="2"/>
        <v>4300</v>
      </c>
    </row>
    <row r="58" spans="1:13" ht="35.25" customHeight="1" x14ac:dyDescent="0.25">
      <c r="A58" s="10"/>
      <c r="B58" s="21" t="s">
        <v>49</v>
      </c>
      <c r="C58" s="10" t="s">
        <v>90</v>
      </c>
      <c r="D58" s="10">
        <v>50</v>
      </c>
      <c r="E58" s="10">
        <v>1890</v>
      </c>
      <c r="F58" s="10">
        <v>94500</v>
      </c>
      <c r="G58" s="29"/>
      <c r="H58" s="60">
        <v>94500</v>
      </c>
      <c r="I58" s="16"/>
      <c r="J58" s="59" t="s">
        <v>113</v>
      </c>
      <c r="K58" s="10">
        <f t="shared" si="2"/>
        <v>0</v>
      </c>
    </row>
    <row r="59" spans="1:13" ht="60" x14ac:dyDescent="0.25">
      <c r="A59" s="10"/>
      <c r="B59" s="21" t="s">
        <v>115</v>
      </c>
      <c r="C59" s="10" t="s">
        <v>95</v>
      </c>
      <c r="D59" s="10">
        <v>50</v>
      </c>
      <c r="E59" s="10">
        <v>2070</v>
      </c>
      <c r="F59" s="10">
        <v>103500</v>
      </c>
      <c r="G59" s="29"/>
      <c r="H59" s="60">
        <v>0</v>
      </c>
      <c r="I59" s="16"/>
      <c r="J59" s="59" t="s">
        <v>113</v>
      </c>
      <c r="K59" s="10">
        <f t="shared" si="2"/>
        <v>103500</v>
      </c>
    </row>
    <row r="60" spans="1:13" ht="45" customHeight="1" x14ac:dyDescent="0.25">
      <c r="A60" s="10"/>
      <c r="B60" s="21" t="s">
        <v>114</v>
      </c>
      <c r="C60" s="10" t="s">
        <v>94</v>
      </c>
      <c r="D60" s="10">
        <v>1</v>
      </c>
      <c r="E60" s="10">
        <v>17169.2</v>
      </c>
      <c r="F60" s="10">
        <v>17169.2</v>
      </c>
      <c r="G60" s="29"/>
      <c r="H60" s="60">
        <v>11500</v>
      </c>
      <c r="I60" s="16"/>
      <c r="J60" s="59" t="s">
        <v>113</v>
      </c>
      <c r="K60" s="10">
        <f t="shared" si="2"/>
        <v>5669.2000000000007</v>
      </c>
    </row>
    <row r="61" spans="1:13" ht="47.25" x14ac:dyDescent="0.25">
      <c r="A61" s="10"/>
      <c r="B61" s="21" t="s">
        <v>50</v>
      </c>
      <c r="C61" s="10" t="s">
        <v>92</v>
      </c>
      <c r="D61" s="10">
        <v>10</v>
      </c>
      <c r="E61" s="10">
        <v>496.81</v>
      </c>
      <c r="F61" s="10">
        <v>4968.1000000000004</v>
      </c>
      <c r="G61" s="29"/>
      <c r="H61" s="60">
        <v>3900</v>
      </c>
      <c r="I61" s="16"/>
      <c r="J61" s="59" t="s">
        <v>113</v>
      </c>
      <c r="K61" s="10">
        <f t="shared" si="2"/>
        <v>1068.1000000000004</v>
      </c>
    </row>
    <row r="62" spans="1:13" ht="47.25" x14ac:dyDescent="0.25">
      <c r="A62" s="10"/>
      <c r="B62" s="21" t="s">
        <v>51</v>
      </c>
      <c r="C62" s="10" t="s">
        <v>96</v>
      </c>
      <c r="D62" s="10">
        <v>2</v>
      </c>
      <c r="E62" s="10">
        <v>5590</v>
      </c>
      <c r="F62" s="10">
        <v>11180</v>
      </c>
      <c r="G62" s="29"/>
      <c r="H62" s="60">
        <v>9900</v>
      </c>
      <c r="I62" s="16"/>
      <c r="J62" s="59" t="s">
        <v>113</v>
      </c>
      <c r="K62" s="10">
        <f t="shared" si="2"/>
        <v>1280</v>
      </c>
    </row>
    <row r="63" spans="1:13" ht="47.25" x14ac:dyDescent="0.25">
      <c r="A63" s="10"/>
      <c r="B63" s="21" t="s">
        <v>52</v>
      </c>
      <c r="C63" s="10" t="s">
        <v>96</v>
      </c>
      <c r="D63" s="10">
        <v>2</v>
      </c>
      <c r="E63" s="10">
        <v>5395</v>
      </c>
      <c r="F63" s="10">
        <v>10790</v>
      </c>
      <c r="G63" s="29"/>
      <c r="H63" s="60">
        <v>9900</v>
      </c>
      <c r="I63" s="16"/>
      <c r="J63" s="59" t="s">
        <v>113</v>
      </c>
      <c r="K63" s="10">
        <f t="shared" si="2"/>
        <v>890</v>
      </c>
    </row>
    <row r="64" spans="1:13" ht="47.25" x14ac:dyDescent="0.25">
      <c r="A64" s="10"/>
      <c r="B64" s="21" t="s">
        <v>53</v>
      </c>
      <c r="C64" s="10" t="s">
        <v>96</v>
      </c>
      <c r="D64" s="10">
        <v>2</v>
      </c>
      <c r="E64" s="10">
        <v>4830</v>
      </c>
      <c r="F64" s="10">
        <v>9660</v>
      </c>
      <c r="G64" s="29"/>
      <c r="H64" s="60">
        <v>7110</v>
      </c>
      <c r="I64" s="16"/>
      <c r="J64" s="59" t="s">
        <v>113</v>
      </c>
      <c r="K64" s="10">
        <f t="shared" si="2"/>
        <v>2550</v>
      </c>
    </row>
    <row r="65" spans="1:11" ht="47.25" x14ac:dyDescent="0.25">
      <c r="A65" s="10"/>
      <c r="B65" s="21" t="s">
        <v>54</v>
      </c>
      <c r="C65" s="10" t="s">
        <v>96</v>
      </c>
      <c r="D65" s="10">
        <v>2</v>
      </c>
      <c r="E65" s="10">
        <v>17220</v>
      </c>
      <c r="F65" s="10">
        <v>34440</v>
      </c>
      <c r="G65" s="29"/>
      <c r="H65" s="60">
        <v>5310</v>
      </c>
      <c r="I65" s="16"/>
      <c r="J65" s="59" t="s">
        <v>113</v>
      </c>
      <c r="K65" s="10">
        <f t="shared" si="2"/>
        <v>29130</v>
      </c>
    </row>
    <row r="66" spans="1:11" ht="47.25" x14ac:dyDescent="0.25">
      <c r="A66" s="10"/>
      <c r="B66" s="21" t="s">
        <v>55</v>
      </c>
      <c r="C66" s="10" t="s">
        <v>96</v>
      </c>
      <c r="D66" s="10">
        <v>2</v>
      </c>
      <c r="E66" s="10">
        <v>25300</v>
      </c>
      <c r="F66" s="10">
        <v>50600</v>
      </c>
      <c r="G66" s="29"/>
      <c r="H66" s="60">
        <v>40500</v>
      </c>
      <c r="I66" s="16"/>
      <c r="J66" s="59" t="s">
        <v>113</v>
      </c>
      <c r="K66" s="10">
        <f t="shared" si="2"/>
        <v>10100</v>
      </c>
    </row>
    <row r="67" spans="1:11" x14ac:dyDescent="0.25">
      <c r="A67" s="10"/>
      <c r="B67" s="21"/>
      <c r="C67" s="10"/>
      <c r="D67" s="10"/>
      <c r="E67" s="10"/>
      <c r="F67" s="10"/>
      <c r="G67" s="29"/>
      <c r="H67" s="35">
        <f>SUM(H55:H66)</f>
        <v>272660</v>
      </c>
      <c r="I67" s="16"/>
      <c r="J67" s="33"/>
      <c r="K67" s="20">
        <f>SUM(K55:K66)</f>
        <v>165903.1</v>
      </c>
    </row>
    <row r="68" spans="1:11" ht="18.75" x14ac:dyDescent="0.3">
      <c r="A68" s="69" t="s">
        <v>124</v>
      </c>
      <c r="B68" s="70"/>
      <c r="C68" s="70"/>
      <c r="D68" s="70"/>
      <c r="E68" s="70"/>
      <c r="F68" s="70"/>
      <c r="G68" s="70"/>
      <c r="H68" s="70"/>
      <c r="I68" s="70"/>
      <c r="J68" s="70"/>
      <c r="K68" s="71"/>
    </row>
    <row r="69" spans="1:11" ht="30" x14ac:dyDescent="0.25">
      <c r="A69" s="10"/>
      <c r="B69" s="22" t="s">
        <v>89</v>
      </c>
      <c r="C69" s="20"/>
      <c r="D69" s="10"/>
      <c r="E69" s="10"/>
      <c r="F69" s="10"/>
      <c r="G69" s="30"/>
      <c r="H69" s="22" t="s">
        <v>125</v>
      </c>
      <c r="I69" s="10"/>
      <c r="J69" s="31"/>
      <c r="K69" s="10"/>
    </row>
    <row r="70" spans="1:11" ht="90" x14ac:dyDescent="0.25">
      <c r="A70" s="10"/>
      <c r="B70" s="18" t="s">
        <v>56</v>
      </c>
      <c r="C70" s="18" t="s">
        <v>92</v>
      </c>
      <c r="D70" s="19">
        <v>2</v>
      </c>
      <c r="E70" s="10">
        <v>58551</v>
      </c>
      <c r="F70" s="10">
        <f>D70*E70</f>
        <v>117102</v>
      </c>
      <c r="G70" s="29"/>
      <c r="H70" s="60">
        <v>114806</v>
      </c>
      <c r="I70" s="16"/>
      <c r="J70" s="22" t="s">
        <v>125</v>
      </c>
      <c r="K70" s="10">
        <f>F70-H70</f>
        <v>2296</v>
      </c>
    </row>
    <row r="71" spans="1:11" ht="33" customHeight="1" x14ac:dyDescent="0.25">
      <c r="A71" s="10"/>
      <c r="B71" s="18" t="s">
        <v>57</v>
      </c>
      <c r="C71" s="18" t="s">
        <v>92</v>
      </c>
      <c r="D71" s="19">
        <v>2</v>
      </c>
      <c r="E71" s="10">
        <v>16179</v>
      </c>
      <c r="F71" s="10">
        <f t="shared" ref="F71:F102" si="3">D71*E71</f>
        <v>32358</v>
      </c>
      <c r="G71" s="29"/>
      <c r="H71" s="60">
        <v>31724</v>
      </c>
      <c r="I71" s="16"/>
      <c r="J71" s="22" t="s">
        <v>125</v>
      </c>
      <c r="K71" s="10">
        <f t="shared" ref="K71:K102" si="4">F71-H71</f>
        <v>634</v>
      </c>
    </row>
    <row r="72" spans="1:11" ht="34.5" customHeight="1" x14ac:dyDescent="0.25">
      <c r="A72" s="10"/>
      <c r="B72" s="18" t="s">
        <v>58</v>
      </c>
      <c r="C72" s="18" t="s">
        <v>92</v>
      </c>
      <c r="D72" s="19">
        <v>1</v>
      </c>
      <c r="E72" s="10">
        <v>36210</v>
      </c>
      <c r="F72" s="10">
        <f t="shared" si="3"/>
        <v>36210</v>
      </c>
      <c r="G72" s="29"/>
      <c r="H72" s="60">
        <v>35500</v>
      </c>
      <c r="I72" s="16"/>
      <c r="J72" s="22" t="s">
        <v>125</v>
      </c>
      <c r="K72" s="10">
        <f t="shared" si="4"/>
        <v>710</v>
      </c>
    </row>
    <row r="73" spans="1:11" ht="34.5" customHeight="1" x14ac:dyDescent="0.25">
      <c r="A73" s="10"/>
      <c r="B73" s="18" t="s">
        <v>59</v>
      </c>
      <c r="C73" s="18" t="s">
        <v>92</v>
      </c>
      <c r="D73" s="19">
        <v>1</v>
      </c>
      <c r="E73" s="10">
        <v>136363</v>
      </c>
      <c r="F73" s="10">
        <f t="shared" si="3"/>
        <v>136363</v>
      </c>
      <c r="G73" s="29"/>
      <c r="H73" s="60">
        <v>133689</v>
      </c>
      <c r="I73" s="16"/>
      <c r="J73" s="22" t="s">
        <v>125</v>
      </c>
      <c r="K73" s="10">
        <f t="shared" si="4"/>
        <v>2674</v>
      </c>
    </row>
    <row r="74" spans="1:11" ht="30.75" customHeight="1" x14ac:dyDescent="0.25">
      <c r="A74" s="10"/>
      <c r="B74" s="18" t="s">
        <v>60</v>
      </c>
      <c r="C74" s="18" t="s">
        <v>92</v>
      </c>
      <c r="D74" s="19">
        <v>1</v>
      </c>
      <c r="E74" s="10">
        <v>10010</v>
      </c>
      <c r="F74" s="10">
        <f t="shared" si="3"/>
        <v>10010</v>
      </c>
      <c r="G74" s="29"/>
      <c r="H74" s="60">
        <v>10010</v>
      </c>
      <c r="I74" s="16"/>
      <c r="J74" s="22" t="s">
        <v>125</v>
      </c>
      <c r="K74" s="10">
        <f t="shared" si="4"/>
        <v>0</v>
      </c>
    </row>
    <row r="75" spans="1:11" ht="33" customHeight="1" x14ac:dyDescent="0.25">
      <c r="A75" s="10"/>
      <c r="B75" s="18" t="s">
        <v>61</v>
      </c>
      <c r="C75" s="18" t="s">
        <v>92</v>
      </c>
      <c r="D75" s="19">
        <v>2</v>
      </c>
      <c r="E75" s="10">
        <v>58551</v>
      </c>
      <c r="F75" s="10">
        <f t="shared" si="3"/>
        <v>117102</v>
      </c>
      <c r="G75" s="29"/>
      <c r="H75" s="60">
        <v>114806</v>
      </c>
      <c r="I75" s="16"/>
      <c r="J75" s="22" t="s">
        <v>125</v>
      </c>
      <c r="K75" s="10">
        <f t="shared" si="4"/>
        <v>2296</v>
      </c>
    </row>
    <row r="76" spans="1:11" ht="31.5" customHeight="1" x14ac:dyDescent="0.25">
      <c r="A76" s="10"/>
      <c r="B76" s="18" t="s">
        <v>62</v>
      </c>
      <c r="C76" s="18" t="s">
        <v>92</v>
      </c>
      <c r="D76" s="19">
        <v>2</v>
      </c>
      <c r="E76" s="10">
        <v>13098</v>
      </c>
      <c r="F76" s="10">
        <f t="shared" si="3"/>
        <v>26196</v>
      </c>
      <c r="G76" s="29"/>
      <c r="H76" s="60">
        <v>25682</v>
      </c>
      <c r="I76" s="16"/>
      <c r="J76" s="22" t="s">
        <v>125</v>
      </c>
      <c r="K76" s="10">
        <f t="shared" si="4"/>
        <v>514</v>
      </c>
    </row>
    <row r="77" spans="1:11" ht="30" customHeight="1" x14ac:dyDescent="0.25">
      <c r="A77" s="10"/>
      <c r="B77" s="18" t="s">
        <v>63</v>
      </c>
      <c r="C77" s="18" t="s">
        <v>92</v>
      </c>
      <c r="D77" s="19">
        <v>2</v>
      </c>
      <c r="E77" s="10">
        <v>25425</v>
      </c>
      <c r="F77" s="10">
        <f t="shared" si="3"/>
        <v>50850</v>
      </c>
      <c r="G77" s="29"/>
      <c r="H77" s="60">
        <v>49852</v>
      </c>
      <c r="I77" s="16"/>
      <c r="J77" s="22" t="s">
        <v>125</v>
      </c>
      <c r="K77" s="10">
        <f t="shared" si="4"/>
        <v>998</v>
      </c>
    </row>
    <row r="78" spans="1:11" ht="35.25" customHeight="1" x14ac:dyDescent="0.25">
      <c r="A78" s="10"/>
      <c r="B78" s="18" t="s">
        <v>64</v>
      </c>
      <c r="C78" s="18" t="s">
        <v>92</v>
      </c>
      <c r="D78" s="19">
        <v>2</v>
      </c>
      <c r="E78" s="10">
        <v>41602</v>
      </c>
      <c r="F78" s="10">
        <f t="shared" si="3"/>
        <v>83204</v>
      </c>
      <c r="G78" s="29"/>
      <c r="H78" s="60">
        <v>81572</v>
      </c>
      <c r="I78" s="16"/>
      <c r="J78" s="22" t="s">
        <v>125</v>
      </c>
      <c r="K78" s="10">
        <f t="shared" si="4"/>
        <v>1632</v>
      </c>
    </row>
    <row r="79" spans="1:11" ht="44.25" customHeight="1" x14ac:dyDescent="0.25">
      <c r="A79" s="10"/>
      <c r="B79" s="18" t="s">
        <v>65</v>
      </c>
      <c r="C79" s="18" t="s">
        <v>92</v>
      </c>
      <c r="D79" s="19">
        <v>2</v>
      </c>
      <c r="E79" s="10">
        <v>108628</v>
      </c>
      <c r="F79" s="10">
        <f t="shared" si="3"/>
        <v>217256</v>
      </c>
      <c r="G79" s="29"/>
      <c r="H79" s="60">
        <v>212996</v>
      </c>
      <c r="I79" s="16"/>
      <c r="J79" s="22" t="s">
        <v>125</v>
      </c>
      <c r="K79" s="10">
        <f t="shared" si="4"/>
        <v>4260</v>
      </c>
    </row>
    <row r="80" spans="1:11" ht="33.75" customHeight="1" x14ac:dyDescent="0.25">
      <c r="A80" s="10"/>
      <c r="B80" s="18" t="s">
        <v>66</v>
      </c>
      <c r="C80" s="18" t="s">
        <v>92</v>
      </c>
      <c r="D80" s="19">
        <v>2</v>
      </c>
      <c r="E80" s="10">
        <v>134050</v>
      </c>
      <c r="F80" s="10">
        <f t="shared" si="3"/>
        <v>268100</v>
      </c>
      <c r="G80" s="29"/>
      <c r="H80" s="60">
        <v>262844</v>
      </c>
      <c r="I80" s="16"/>
      <c r="J80" s="22" t="s">
        <v>125</v>
      </c>
      <c r="K80" s="10">
        <f t="shared" si="4"/>
        <v>5256</v>
      </c>
    </row>
    <row r="81" spans="1:11" ht="49.5" customHeight="1" x14ac:dyDescent="0.25">
      <c r="A81" s="10"/>
      <c r="B81" s="18" t="s">
        <v>67</v>
      </c>
      <c r="C81" s="18" t="s">
        <v>92</v>
      </c>
      <c r="D81" s="19">
        <v>1</v>
      </c>
      <c r="E81" s="10">
        <v>48339</v>
      </c>
      <c r="F81" s="10">
        <f t="shared" si="3"/>
        <v>48339</v>
      </c>
      <c r="G81" s="29"/>
      <c r="H81" s="60">
        <v>48339</v>
      </c>
      <c r="I81" s="16"/>
      <c r="J81" s="22" t="s">
        <v>125</v>
      </c>
      <c r="K81" s="10">
        <f t="shared" si="4"/>
        <v>0</v>
      </c>
    </row>
    <row r="82" spans="1:11" ht="28.5" customHeight="1" x14ac:dyDescent="0.25">
      <c r="A82" s="10"/>
      <c r="B82" s="18" t="s">
        <v>68</v>
      </c>
      <c r="C82" s="18" t="s">
        <v>92</v>
      </c>
      <c r="D82" s="19">
        <v>2</v>
      </c>
      <c r="E82" s="10">
        <v>125577</v>
      </c>
      <c r="F82" s="10">
        <f t="shared" si="3"/>
        <v>251154</v>
      </c>
      <c r="G82" s="29"/>
      <c r="H82" s="60">
        <v>246230</v>
      </c>
      <c r="I82" s="16"/>
      <c r="J82" s="22" t="s">
        <v>125</v>
      </c>
      <c r="K82" s="10">
        <f t="shared" si="4"/>
        <v>4924</v>
      </c>
    </row>
    <row r="83" spans="1:11" ht="35.25" customHeight="1" x14ac:dyDescent="0.25">
      <c r="A83" s="10"/>
      <c r="B83" s="18" t="s">
        <v>69</v>
      </c>
      <c r="C83" s="18" t="s">
        <v>92</v>
      </c>
      <c r="D83" s="19">
        <v>1</v>
      </c>
      <c r="E83" s="10">
        <v>17290</v>
      </c>
      <c r="F83" s="10">
        <f t="shared" si="3"/>
        <v>17290</v>
      </c>
      <c r="G83" s="29"/>
      <c r="H83" s="60">
        <v>17290</v>
      </c>
      <c r="I83" s="16"/>
      <c r="J83" s="22" t="s">
        <v>125</v>
      </c>
      <c r="K83" s="10">
        <f t="shared" si="4"/>
        <v>0</v>
      </c>
    </row>
    <row r="84" spans="1:11" ht="51" customHeight="1" x14ac:dyDescent="0.25">
      <c r="A84" s="10"/>
      <c r="B84" s="18" t="s">
        <v>70</v>
      </c>
      <c r="C84" s="18" t="s">
        <v>92</v>
      </c>
      <c r="D84" s="19">
        <v>2</v>
      </c>
      <c r="E84" s="10">
        <v>35056</v>
      </c>
      <c r="F84" s="10">
        <f t="shared" si="3"/>
        <v>70112</v>
      </c>
      <c r="G84" s="29"/>
      <c r="H84" s="60">
        <v>70112</v>
      </c>
      <c r="I84" s="16"/>
      <c r="J84" s="22" t="s">
        <v>125</v>
      </c>
      <c r="K84" s="10">
        <f t="shared" si="4"/>
        <v>0</v>
      </c>
    </row>
    <row r="85" spans="1:11" ht="44.25" customHeight="1" x14ac:dyDescent="0.25">
      <c r="A85" s="10"/>
      <c r="B85" s="18" t="s">
        <v>71</v>
      </c>
      <c r="C85" s="18" t="s">
        <v>92</v>
      </c>
      <c r="D85" s="19">
        <v>2</v>
      </c>
      <c r="E85" s="10">
        <v>12327</v>
      </c>
      <c r="F85" s="10">
        <f t="shared" si="3"/>
        <v>24654</v>
      </c>
      <c r="G85" s="29"/>
      <c r="H85" s="60">
        <v>24170</v>
      </c>
      <c r="I85" s="16"/>
      <c r="J85" s="22" t="s">
        <v>125</v>
      </c>
      <c r="K85" s="10">
        <f t="shared" si="4"/>
        <v>484</v>
      </c>
    </row>
    <row r="86" spans="1:11" ht="47.25" customHeight="1" x14ac:dyDescent="0.25">
      <c r="A86" s="10"/>
      <c r="B86" s="18" t="s">
        <v>72</v>
      </c>
      <c r="C86" s="18" t="s">
        <v>92</v>
      </c>
      <c r="D86" s="19">
        <v>1</v>
      </c>
      <c r="E86" s="10">
        <v>44683</v>
      </c>
      <c r="F86" s="10">
        <f t="shared" si="3"/>
        <v>44683</v>
      </c>
      <c r="G86" s="29"/>
      <c r="H86" s="60">
        <v>43807</v>
      </c>
      <c r="I86" s="16"/>
      <c r="J86" s="22" t="s">
        <v>125</v>
      </c>
      <c r="K86" s="10">
        <f t="shared" si="4"/>
        <v>876</v>
      </c>
    </row>
    <row r="87" spans="1:11" ht="38.25" customHeight="1" x14ac:dyDescent="0.25">
      <c r="A87" s="10"/>
      <c r="B87" s="18" t="s">
        <v>73</v>
      </c>
      <c r="C87" s="18" t="s">
        <v>92</v>
      </c>
      <c r="D87" s="19">
        <v>1</v>
      </c>
      <c r="E87" s="10">
        <v>11557</v>
      </c>
      <c r="F87" s="10">
        <f t="shared" si="3"/>
        <v>11557</v>
      </c>
      <c r="G87" s="29"/>
      <c r="H87" s="60">
        <v>11330</v>
      </c>
      <c r="I87" s="16"/>
      <c r="J87" s="22" t="s">
        <v>125</v>
      </c>
      <c r="K87" s="10">
        <f t="shared" si="4"/>
        <v>227</v>
      </c>
    </row>
    <row r="88" spans="1:11" ht="60" customHeight="1" x14ac:dyDescent="0.25">
      <c r="A88" s="10"/>
      <c r="B88" s="18" t="s">
        <v>74</v>
      </c>
      <c r="C88" s="18" t="s">
        <v>92</v>
      </c>
      <c r="D88" s="19">
        <v>1</v>
      </c>
      <c r="E88" s="10">
        <v>28506</v>
      </c>
      <c r="F88" s="10">
        <f t="shared" si="3"/>
        <v>28506</v>
      </c>
      <c r="G88" s="29"/>
      <c r="H88" s="60">
        <v>27947</v>
      </c>
      <c r="I88" s="16"/>
      <c r="J88" s="22" t="s">
        <v>125</v>
      </c>
      <c r="K88" s="10">
        <f t="shared" si="4"/>
        <v>559</v>
      </c>
    </row>
    <row r="89" spans="1:11" ht="74.25" customHeight="1" x14ac:dyDescent="0.25">
      <c r="A89" s="10"/>
      <c r="B89" s="18" t="s">
        <v>75</v>
      </c>
      <c r="C89" s="18" t="s">
        <v>92</v>
      </c>
      <c r="D89" s="19">
        <v>1</v>
      </c>
      <c r="E89" s="10">
        <v>12327</v>
      </c>
      <c r="F89" s="10">
        <f t="shared" si="3"/>
        <v>12327</v>
      </c>
      <c r="G89" s="29"/>
      <c r="H89" s="60">
        <v>12085</v>
      </c>
      <c r="I89" s="16"/>
      <c r="J89" s="22" t="s">
        <v>125</v>
      </c>
      <c r="K89" s="10">
        <f t="shared" si="4"/>
        <v>242</v>
      </c>
    </row>
    <row r="90" spans="1:11" ht="57.75" customHeight="1" x14ac:dyDescent="0.25">
      <c r="A90" s="10"/>
      <c r="B90" s="18" t="s">
        <v>76</v>
      </c>
      <c r="C90" s="18" t="s">
        <v>92</v>
      </c>
      <c r="D90" s="19">
        <v>2</v>
      </c>
      <c r="E90" s="10">
        <v>125577</v>
      </c>
      <c r="F90" s="10">
        <f t="shared" si="3"/>
        <v>251154</v>
      </c>
      <c r="G90" s="29"/>
      <c r="H90" s="60">
        <v>246230</v>
      </c>
      <c r="I90" s="16"/>
      <c r="J90" s="22" t="s">
        <v>125</v>
      </c>
      <c r="K90" s="10">
        <f t="shared" si="4"/>
        <v>4924</v>
      </c>
    </row>
    <row r="91" spans="1:11" ht="42.75" customHeight="1" x14ac:dyDescent="0.25">
      <c r="A91" s="10"/>
      <c r="B91" s="18" t="s">
        <v>77</v>
      </c>
      <c r="C91" s="18" t="s">
        <v>92</v>
      </c>
      <c r="D91" s="19">
        <v>1</v>
      </c>
      <c r="E91" s="10">
        <v>18200</v>
      </c>
      <c r="F91" s="10">
        <f t="shared" si="3"/>
        <v>18200</v>
      </c>
      <c r="G91" s="29"/>
      <c r="H91" s="60">
        <v>18200</v>
      </c>
      <c r="I91" s="16"/>
      <c r="J91" s="22" t="s">
        <v>125</v>
      </c>
      <c r="K91" s="10">
        <f t="shared" si="4"/>
        <v>0</v>
      </c>
    </row>
    <row r="92" spans="1:11" ht="45" customHeight="1" x14ac:dyDescent="0.25">
      <c r="A92" s="10"/>
      <c r="B92" s="18" t="s">
        <v>78</v>
      </c>
      <c r="C92" s="18" t="s">
        <v>92</v>
      </c>
      <c r="D92" s="19">
        <v>1</v>
      </c>
      <c r="E92" s="10">
        <v>108628</v>
      </c>
      <c r="F92" s="10">
        <f t="shared" si="3"/>
        <v>108628</v>
      </c>
      <c r="G92" s="29"/>
      <c r="H92" s="60">
        <v>106498</v>
      </c>
      <c r="I92" s="16"/>
      <c r="J92" s="22" t="s">
        <v>125</v>
      </c>
      <c r="K92" s="10">
        <f t="shared" si="4"/>
        <v>2130</v>
      </c>
    </row>
    <row r="93" spans="1:11" ht="44.25" customHeight="1" x14ac:dyDescent="0.25">
      <c r="A93" s="10"/>
      <c r="B93" s="18" t="s">
        <v>79</v>
      </c>
      <c r="C93" s="18" t="s">
        <v>92</v>
      </c>
      <c r="D93" s="19">
        <v>2</v>
      </c>
      <c r="E93" s="10">
        <v>57010</v>
      </c>
      <c r="F93" s="10">
        <f t="shared" si="3"/>
        <v>114020</v>
      </c>
      <c r="G93" s="29"/>
      <c r="H93" s="60">
        <v>111784</v>
      </c>
      <c r="I93" s="16"/>
      <c r="J93" s="22" t="s">
        <v>125</v>
      </c>
      <c r="K93" s="10">
        <f t="shared" si="4"/>
        <v>2236</v>
      </c>
    </row>
    <row r="94" spans="1:11" ht="36" customHeight="1" x14ac:dyDescent="0.25">
      <c r="A94" s="10"/>
      <c r="B94" s="18" t="s">
        <v>80</v>
      </c>
      <c r="C94" s="18" t="s">
        <v>92</v>
      </c>
      <c r="D94" s="19">
        <v>1</v>
      </c>
      <c r="E94" s="10">
        <v>18200</v>
      </c>
      <c r="F94" s="10">
        <f t="shared" si="3"/>
        <v>18200</v>
      </c>
      <c r="G94" s="29"/>
      <c r="H94" s="60">
        <v>18200</v>
      </c>
      <c r="I94" s="16"/>
      <c r="J94" s="22" t="s">
        <v>125</v>
      </c>
      <c r="K94" s="10">
        <f t="shared" si="4"/>
        <v>0</v>
      </c>
    </row>
    <row r="95" spans="1:11" ht="75" x14ac:dyDescent="0.25">
      <c r="A95" s="10"/>
      <c r="B95" s="18" t="s">
        <v>81</v>
      </c>
      <c r="C95" s="18" t="s">
        <v>92</v>
      </c>
      <c r="D95" s="19">
        <v>1</v>
      </c>
      <c r="E95" s="10">
        <v>93990</v>
      </c>
      <c r="F95" s="10">
        <f t="shared" si="3"/>
        <v>93990</v>
      </c>
      <c r="G95" s="29"/>
      <c r="H95" s="60">
        <v>92147</v>
      </c>
      <c r="I95" s="16"/>
      <c r="J95" s="22" t="s">
        <v>125</v>
      </c>
      <c r="K95" s="10">
        <f t="shared" si="4"/>
        <v>1843</v>
      </c>
    </row>
    <row r="96" spans="1:11" ht="45" customHeight="1" x14ac:dyDescent="0.25">
      <c r="A96" s="10"/>
      <c r="B96" s="18" t="s">
        <v>82</v>
      </c>
      <c r="C96" s="18" t="s">
        <v>92</v>
      </c>
      <c r="D96" s="19">
        <v>2</v>
      </c>
      <c r="E96" s="10">
        <v>115561</v>
      </c>
      <c r="F96" s="10">
        <f t="shared" si="3"/>
        <v>231122</v>
      </c>
      <c r="G96" s="29"/>
      <c r="H96" s="60">
        <v>226590</v>
      </c>
      <c r="I96" s="16"/>
      <c r="J96" s="22" t="s">
        <v>125</v>
      </c>
      <c r="K96" s="10">
        <f t="shared" si="4"/>
        <v>4532</v>
      </c>
    </row>
    <row r="97" spans="1:11" ht="43.5" customHeight="1" x14ac:dyDescent="0.25">
      <c r="A97" s="10"/>
      <c r="B97" s="18" t="s">
        <v>83</v>
      </c>
      <c r="C97" s="18" t="s">
        <v>92</v>
      </c>
      <c r="D97" s="19">
        <v>2</v>
      </c>
      <c r="E97" s="10">
        <v>224959</v>
      </c>
      <c r="F97" s="10">
        <f t="shared" si="3"/>
        <v>449918</v>
      </c>
      <c r="G97" s="29"/>
      <c r="H97" s="60">
        <v>441096</v>
      </c>
      <c r="I97" s="16"/>
      <c r="J97" s="22" t="s">
        <v>125</v>
      </c>
      <c r="K97" s="10">
        <f t="shared" si="4"/>
        <v>8822</v>
      </c>
    </row>
    <row r="98" spans="1:11" ht="71.25" customHeight="1" x14ac:dyDescent="0.25">
      <c r="A98" s="10"/>
      <c r="B98" s="18" t="s">
        <v>84</v>
      </c>
      <c r="C98" s="18" t="s">
        <v>92</v>
      </c>
      <c r="D98" s="19">
        <v>1</v>
      </c>
      <c r="E98" s="10">
        <v>52780</v>
      </c>
      <c r="F98" s="10">
        <f t="shared" si="3"/>
        <v>52780</v>
      </c>
      <c r="G98" s="29"/>
      <c r="H98" s="60">
        <v>52780</v>
      </c>
      <c r="I98" s="16"/>
      <c r="J98" s="22" t="s">
        <v>125</v>
      </c>
      <c r="K98" s="10">
        <f t="shared" si="4"/>
        <v>0</v>
      </c>
    </row>
    <row r="99" spans="1:11" ht="41.25" customHeight="1" x14ac:dyDescent="0.25">
      <c r="A99" s="10"/>
      <c r="B99" s="18" t="s">
        <v>85</v>
      </c>
      <c r="C99" s="18" t="s">
        <v>91</v>
      </c>
      <c r="D99" s="19">
        <v>1</v>
      </c>
      <c r="E99" s="10">
        <v>108290</v>
      </c>
      <c r="F99" s="10">
        <f t="shared" si="3"/>
        <v>108290</v>
      </c>
      <c r="G99" s="29"/>
      <c r="H99" s="60">
        <v>108290</v>
      </c>
      <c r="I99" s="16"/>
      <c r="J99" s="22" t="s">
        <v>125</v>
      </c>
      <c r="K99" s="10">
        <f t="shared" si="4"/>
        <v>0</v>
      </c>
    </row>
    <row r="100" spans="1:11" ht="63" customHeight="1" x14ac:dyDescent="0.25">
      <c r="A100" s="10"/>
      <c r="B100" s="18" t="s">
        <v>86</v>
      </c>
      <c r="C100" s="18" t="s">
        <v>92</v>
      </c>
      <c r="D100" s="19">
        <v>1</v>
      </c>
      <c r="E100" s="10">
        <v>42770</v>
      </c>
      <c r="F100" s="10">
        <f t="shared" si="3"/>
        <v>42770</v>
      </c>
      <c r="G100" s="29"/>
      <c r="H100" s="60">
        <v>42770</v>
      </c>
      <c r="I100" s="16"/>
      <c r="J100" s="22" t="s">
        <v>125</v>
      </c>
      <c r="K100" s="10">
        <f t="shared" si="4"/>
        <v>0</v>
      </c>
    </row>
    <row r="101" spans="1:11" ht="15" customHeight="1" x14ac:dyDescent="0.25">
      <c r="A101" s="10"/>
      <c r="B101" s="18" t="s">
        <v>87</v>
      </c>
      <c r="C101" s="18" t="s">
        <v>92</v>
      </c>
      <c r="D101" s="19">
        <v>1</v>
      </c>
      <c r="E101" s="10">
        <v>54600</v>
      </c>
      <c r="F101" s="10">
        <f t="shared" si="3"/>
        <v>54600</v>
      </c>
      <c r="G101" s="15"/>
      <c r="H101" s="60">
        <v>54600</v>
      </c>
      <c r="I101" s="16"/>
      <c r="J101" s="22" t="s">
        <v>125</v>
      </c>
      <c r="K101" s="10">
        <f t="shared" si="4"/>
        <v>0</v>
      </c>
    </row>
    <row r="102" spans="1:11" ht="48.75" customHeight="1" x14ac:dyDescent="0.25">
      <c r="A102" s="10"/>
      <c r="B102" s="18" t="s">
        <v>88</v>
      </c>
      <c r="C102" s="18" t="s">
        <v>92</v>
      </c>
      <c r="D102" s="19">
        <v>1</v>
      </c>
      <c r="E102" s="10">
        <v>39130</v>
      </c>
      <c r="F102" s="10">
        <f t="shared" si="3"/>
        <v>39130</v>
      </c>
      <c r="G102" s="15"/>
      <c r="H102" s="60">
        <v>39130</v>
      </c>
      <c r="I102" s="16"/>
      <c r="J102" s="22" t="s">
        <v>125</v>
      </c>
      <c r="K102" s="10">
        <f t="shared" si="4"/>
        <v>0</v>
      </c>
    </row>
    <row r="103" spans="1:11" ht="15" customHeight="1" x14ac:dyDescent="0.25">
      <c r="A103" s="10"/>
      <c r="B103" s="21"/>
      <c r="C103" s="10"/>
      <c r="D103" s="10"/>
      <c r="E103" s="10"/>
      <c r="F103" s="10"/>
      <c r="G103" s="10"/>
      <c r="H103" s="20">
        <f>SUM(H70:H102)</f>
        <v>3133106</v>
      </c>
      <c r="I103" s="10"/>
      <c r="J103" s="10"/>
      <c r="K103" s="20">
        <f>SUM(K70:K102)</f>
        <v>53069</v>
      </c>
    </row>
    <row r="105" spans="1:11" x14ac:dyDescent="0.25">
      <c r="B105" s="25"/>
    </row>
    <row r="106" spans="1:11" x14ac:dyDescent="0.25">
      <c r="B106" t="s">
        <v>131</v>
      </c>
      <c r="F106" t="s">
        <v>132</v>
      </c>
    </row>
    <row r="108" spans="1:11" x14ac:dyDescent="0.25">
      <c r="B108" t="s">
        <v>133</v>
      </c>
      <c r="F108" t="s">
        <v>134</v>
      </c>
    </row>
    <row r="109" spans="1:11" x14ac:dyDescent="0.25">
      <c r="F109" t="s">
        <v>135</v>
      </c>
    </row>
    <row r="111" spans="1:11" x14ac:dyDescent="0.25">
      <c r="B111" t="s">
        <v>136</v>
      </c>
      <c r="F111" t="s">
        <v>137</v>
      </c>
    </row>
  </sheetData>
  <mergeCells count="3">
    <mergeCell ref="A52:K52"/>
    <mergeCell ref="D53:M53"/>
    <mergeCell ref="A68:K68"/>
  </mergeCells>
  <pageMargins left="0.7" right="0.7" top="0.75" bottom="0.75" header="0.3" footer="0.3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2017-02-09T10:15:44Z</cp:lastPrinted>
  <dcterms:created xsi:type="dcterms:W3CDTF">2017-02-08T03:09:42Z</dcterms:created>
  <dcterms:modified xsi:type="dcterms:W3CDTF">2017-02-24T08:16:00Z</dcterms:modified>
</cp:coreProperties>
</file>