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60" windowWidth="14145" windowHeight="12180"/>
  </bookViews>
  <sheets>
    <sheet name="гос заявка" sheetId="6" r:id="rId1"/>
  </sheets>
  <definedNames>
    <definedName name="_xlnm._FilterDatabase" localSheetId="0" hidden="1">'гос заявка'!$A$12:$I$43</definedName>
  </definedNames>
  <calcPr calcId="125725"/>
</workbook>
</file>

<file path=xl/calcChain.xml><?xml version="1.0" encoding="utf-8"?>
<calcChain xmlns="http://schemas.openxmlformats.org/spreadsheetml/2006/main">
  <c r="G43" i="6"/>
  <c r="F41"/>
  <c r="F42"/>
  <c r="F14" l="1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13"/>
  <c r="F43" l="1"/>
</calcChain>
</file>

<file path=xl/sharedStrings.xml><?xml version="1.0" encoding="utf-8"?>
<sst xmlns="http://schemas.openxmlformats.org/spreadsheetml/2006/main" count="79" uniqueCount="56">
  <si>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</si>
  <si>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</si>
  <si>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</si>
  <si>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</si>
  <si>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заседания: пос.Топар ул.Гиппократа 1</t>
  </si>
  <si>
    <t xml:space="preserve">Победитель </t>
  </si>
  <si>
    <t xml:space="preserve">Способ закупа </t>
  </si>
  <si>
    <t>Секретарь комиссии:  __________________________________________Екимова Л.В.</t>
  </si>
  <si>
    <t>№№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</si>
  <si>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</si>
  <si>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Члены комиссии _______________________________________________ Конох Л.Е.</t>
  </si>
  <si>
    <t>Форма выпуска</t>
  </si>
  <si>
    <t>Конох Л.Е.- врача-эпидемиолога, Лустова Е.И.- провизор</t>
  </si>
  <si>
    <t>Члены комиссии _______________________________________________ Лустова Е.И.</t>
  </si>
  <si>
    <t>Итого</t>
  </si>
  <si>
    <t>Из одного источника</t>
  </si>
  <si>
    <t xml:space="preserve">Конкурсная комиссия в составе:  </t>
  </si>
  <si>
    <t xml:space="preserve">членов комиссии </t>
  </si>
  <si>
    <t>Протокол № 29</t>
  </si>
  <si>
    <t xml:space="preserve">от  25.06.2019 </t>
  </si>
  <si>
    <t>Дата и время: 21.06.2019 16-30 часов</t>
  </si>
  <si>
    <t>21 июня 2019 года  в 16-30 часов произвели процедуру рассмотрения заявок</t>
  </si>
  <si>
    <t xml:space="preserve"> ТОО "МЕДСЕРВИС ПЛЮС"</t>
  </si>
  <si>
    <t>Пантопразол</t>
  </si>
  <si>
    <t>Висмута трикалия дицитрат</t>
  </si>
  <si>
    <t>Атропина сульфат</t>
  </si>
  <si>
    <t>Нистатин</t>
  </si>
  <si>
    <t>Глюкоза безводная, натрия хлорид, калия хлорид, натрия цитрат (ОРС)</t>
  </si>
  <si>
    <t>Кальция глюконат стабилизированный</t>
  </si>
  <si>
    <t>Фитоменадион</t>
  </si>
  <si>
    <t>Реополиглюкин</t>
  </si>
  <si>
    <t>Декстран 40</t>
  </si>
  <si>
    <t>Дисоль</t>
  </si>
  <si>
    <t>Ацесоль</t>
  </si>
  <si>
    <t>Глюкоза</t>
  </si>
  <si>
    <t>Нитроглицерин</t>
  </si>
  <si>
    <t xml:space="preserve">Дигоксин </t>
  </si>
  <si>
    <t>Нифедипин</t>
  </si>
  <si>
    <t>Тетрациклин-АКОС</t>
  </si>
  <si>
    <t>Синтомицин</t>
  </si>
  <si>
    <t>Йод</t>
  </si>
  <si>
    <t>Бриллиантовый зеленый</t>
  </si>
  <si>
    <t>Водорода перекись-DF</t>
  </si>
  <si>
    <t>Спирт этиловый</t>
  </si>
  <si>
    <t>Бетагистин</t>
  </si>
  <si>
    <t>Ацетилцистеин</t>
  </si>
  <si>
    <t>Амброкcол</t>
  </si>
  <si>
    <t>Амброкcола гидрохлорид</t>
  </si>
  <si>
    <t>Дротаверин</t>
  </si>
  <si>
    <t>100</t>
  </si>
  <si>
    <t>200</t>
  </si>
  <si>
    <t>172,14</t>
  </si>
  <si>
    <t>50</t>
  </si>
  <si>
    <t>НЕ СООТВЕТСТВУЕТ ТЕХ СПЕЦИФИКАЦИЯ</t>
  </si>
  <si>
    <t>ТОО "МЕДСЕРВИС ПЛЮС"</t>
  </si>
  <si>
    <t>Заключить договор с ТОО "МЕДСЕРВИС ПЛЮС" по лоту 2, 5,6, 7,24,27  способом из одного источника  на  сумму 189 507,57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</si>
</sst>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1"/>
      <color rgb="FF7F7F7F"/>
      <name val="Calibri"/>
      <family val="2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>
      <alignment horizontal="center"/>
    </xf>
    <xf numFmtId="0" fontId="3" fillId="0" borderId="0">
      <alignment horizontal="center"/>
    </xf>
    <xf numFmtId="0" fontId="4" fillId="0" borderId="0"/>
    <xf numFmtId="0" fontId="3" fillId="0" borderId="0"/>
    <xf numFmtId="0" fontId="8" fillId="0" borderId="0"/>
    <xf numFmtId="0" fontId="3" fillId="0" borderId="0">
      <alignment horizontal="center"/>
    </xf>
    <xf numFmtId="0" fontId="10" fillId="0" borderId="0"/>
  </cellStyleXfs>
  <cellXfs count="6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5" fillId="2" borderId="1" xfId="5" applyFont="1" applyFill="1" applyBorder="1" applyAlignment="1">
      <alignment horizontal="left" vertical="top" wrapText="1"/>
    </xf>
    <xf numFmtId="49" fontId="1" fillId="0" borderId="1" xfId="2" applyNumberFormat="1" applyFont="1" applyFill="1" applyBorder="1" applyAlignment="1">
      <alignment vertical="center" wrapText="1"/>
    </xf>
    <xf numFmtId="49" fontId="1" fillId="0" borderId="1" xfId="6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9" fillId="0" borderId="1" xfId="0" applyFont="1" applyBorder="1" applyAlignment="1">
      <alignment horizontal="right" vertical="top"/>
    </xf>
    <xf numFmtId="4" fontId="9" fillId="0" borderId="1" xfId="5" applyNumberFormat="1" applyFont="1" applyBorder="1" applyAlignment="1">
      <alignment horizontal="right" vertical="top" wrapText="1"/>
    </xf>
    <xf numFmtId="0" fontId="1" fillId="0" borderId="0" xfId="0" applyFont="1" applyFill="1" applyAlignment="1">
      <alignment horizontal="right"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/>
    </xf>
    <xf numFmtId="49" fontId="5" fillId="0" borderId="2" xfId="6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 wrapText="1"/>
    </xf>
    <xf numFmtId="0" fontId="5" fillId="2" borderId="0" xfId="5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right" vertical="top"/>
    </xf>
    <xf numFmtId="4" fontId="9" fillId="0" borderId="0" xfId="5" applyNumberFormat="1" applyFont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 wrapText="1"/>
    </xf>
    <xf numFmtId="2" fontId="1" fillId="0" borderId="0" xfId="0" applyNumberFormat="1" applyFont="1" applyFill="1" applyAlignment="1">
      <alignment horizontal="right" vertical="center"/>
    </xf>
    <xf numFmtId="2" fontId="1" fillId="0" borderId="9" xfId="0" applyNumberFormat="1" applyFont="1" applyFill="1" applyBorder="1" applyAlignment="1">
      <alignment horizontal="right" vertical="center" wrapText="1"/>
    </xf>
    <xf numFmtId="2" fontId="9" fillId="0" borderId="1" xfId="5" applyNumberFormat="1" applyFont="1" applyBorder="1" applyAlignment="1">
      <alignment horizontal="right" vertical="top" wrapText="1"/>
    </xf>
    <xf numFmtId="2" fontId="9" fillId="0" borderId="0" xfId="5" applyNumberFormat="1" applyFont="1" applyBorder="1" applyAlignment="1">
      <alignment horizontal="right" vertical="top" wrapText="1"/>
    </xf>
    <xf numFmtId="2" fontId="1" fillId="0" borderId="0" xfId="0" applyNumberFormat="1" applyFont="1" applyFill="1" applyAlignment="1">
      <alignment horizontal="right" vertical="center" wrapText="1"/>
    </xf>
    <xf numFmtId="4" fontId="9" fillId="0" borderId="1" xfId="5" applyNumberFormat="1" applyFont="1" applyBorder="1" applyAlignment="1">
      <alignment horizontal="right" vertical="center" wrapText="1"/>
    </xf>
    <xf numFmtId="3" fontId="9" fillId="0" borderId="1" xfId="5" applyNumberFormat="1" applyFont="1" applyBorder="1" applyAlignment="1">
      <alignment horizontal="righ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left" wrapText="1"/>
    </xf>
    <xf numFmtId="0" fontId="1" fillId="2" borderId="0" xfId="0" applyFont="1" applyFill="1" applyAlignment="1">
      <alignment horizontal="right"/>
    </xf>
    <xf numFmtId="0" fontId="12" fillId="0" borderId="1" xfId="0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13" fillId="0" borderId="1" xfId="0" applyFont="1" applyFill="1" applyBorder="1" applyAlignment="1">
      <alignment horizontal="left" vertical="center" wrapText="1"/>
    </xf>
    <xf numFmtId="0" fontId="11" fillId="2" borderId="1" xfId="5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4" borderId="2" xfId="0" applyFont="1" applyFill="1" applyBorder="1" applyAlignment="1">
      <alignment horizontal="right" vertical="center"/>
    </xf>
  </cellXfs>
  <cellStyles count="8">
    <cellStyle name="Excel Built-in Explanatory Text" xfId="7"/>
    <cellStyle name="Обычный" xfId="0" builtinId="0"/>
    <cellStyle name="Обычный 3" xfId="4"/>
    <cellStyle name="Обычный 34" xfId="5"/>
    <cellStyle name="Обычный 4" xfId="3"/>
    <cellStyle name="Обычный 5" xfId="1"/>
    <cellStyle name="Обычный_Лист1" xfId="6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4"/>
  <sheetViews>
    <sheetView tabSelected="1" zoomScale="90" zoomScaleNormal="90" workbookViewId="0">
      <pane ySplit="12" topLeftCell="A13" activePane="bottomLeft" state="frozen"/>
      <selection pane="bottomLeft" activeCell="G44" sqref="G44"/>
    </sheetView>
  </sheetViews>
  <sheetFormatPr defaultColWidth="38.140625" defaultRowHeight="15.75"/>
  <cols>
    <col min="1" max="1" width="4.7109375" style="4" customWidth="1"/>
    <col min="2" max="2" width="51.5703125" style="61" customWidth="1"/>
    <col min="3" max="3" width="13.85546875" style="2" hidden="1" customWidth="1"/>
    <col min="4" max="4" width="13" style="5" customWidth="1"/>
    <col min="5" max="5" width="16.28515625" style="5" bestFit="1" customWidth="1"/>
    <col min="6" max="6" width="16.28515625" style="42" bestFit="1" customWidth="1"/>
    <col min="7" max="7" width="11.42578125" style="25" customWidth="1"/>
    <col min="8" max="8" width="21.28515625" style="5" customWidth="1"/>
    <col min="9" max="9" width="38.140625" style="5"/>
    <col min="10" max="16384" width="38.140625" style="2"/>
  </cols>
  <sheetData>
    <row r="1" spans="1:9">
      <c r="A1" s="1"/>
      <c r="B1" s="52" t="s">
        <v>18</v>
      </c>
      <c r="C1" s="52"/>
      <c r="D1" s="48"/>
      <c r="E1" s="48"/>
      <c r="F1" s="48"/>
      <c r="G1" s="48"/>
      <c r="H1" s="48"/>
      <c r="I1" s="48"/>
    </row>
    <row r="2" spans="1:9">
      <c r="A2" s="1"/>
      <c r="B2" s="52" t="s">
        <v>19</v>
      </c>
      <c r="C2" s="52"/>
      <c r="D2" s="48"/>
      <c r="E2" s="48"/>
      <c r="F2" s="48"/>
      <c r="G2" s="48"/>
      <c r="H2" s="48"/>
      <c r="I2" s="48"/>
    </row>
    <row r="3" spans="1:9">
      <c r="A3" s="1"/>
      <c r="B3" s="56"/>
      <c r="C3" s="3"/>
      <c r="D3" s="13"/>
      <c r="E3" s="13"/>
      <c r="F3" s="38"/>
      <c r="G3" s="21"/>
      <c r="H3" s="13"/>
    </row>
    <row r="4" spans="1:9">
      <c r="A4" s="48" t="s">
        <v>4</v>
      </c>
      <c r="B4" s="48"/>
      <c r="C4" s="48"/>
      <c r="D4" s="48"/>
      <c r="E4" s="48"/>
      <c r="F4" s="48"/>
      <c r="G4" s="48"/>
      <c r="H4" s="48"/>
      <c r="I4" s="48"/>
    </row>
    <row r="5" spans="1:9">
      <c r="A5" s="48" t="s">
        <v>20</v>
      </c>
      <c r="B5" s="48"/>
      <c r="C5" s="48"/>
      <c r="D5" s="48"/>
      <c r="E5" s="48"/>
      <c r="F5" s="48"/>
      <c r="G5" s="48"/>
      <c r="H5" s="48"/>
      <c r="I5" s="48"/>
    </row>
    <row r="6" spans="1:9">
      <c r="A6" s="48" t="s">
        <v>16</v>
      </c>
      <c r="B6" s="48"/>
      <c r="C6" s="48"/>
      <c r="D6" s="48"/>
      <c r="E6" s="48"/>
      <c r="F6" s="48"/>
      <c r="G6" s="48"/>
      <c r="H6" s="48"/>
      <c r="I6" s="48"/>
    </row>
    <row r="7" spans="1:9">
      <c r="A7" s="48" t="s">
        <v>17</v>
      </c>
      <c r="B7" s="48"/>
      <c r="C7" s="48"/>
      <c r="D7" s="48"/>
      <c r="E7" s="48"/>
      <c r="F7" s="48"/>
      <c r="G7" s="48"/>
      <c r="H7" s="48"/>
      <c r="I7" s="48"/>
    </row>
    <row r="8" spans="1:9">
      <c r="A8" s="48" t="s">
        <v>12</v>
      </c>
      <c r="B8" s="48"/>
      <c r="C8" s="48"/>
      <c r="D8" s="48"/>
      <c r="E8" s="48"/>
      <c r="F8" s="48"/>
      <c r="G8" s="48"/>
      <c r="H8" s="48"/>
      <c r="I8" s="48"/>
    </row>
    <row r="9" spans="1:9">
      <c r="A9" s="48" t="s">
        <v>21</v>
      </c>
      <c r="B9" s="48"/>
      <c r="C9" s="48"/>
      <c r="D9" s="48"/>
      <c r="E9" s="48"/>
      <c r="F9" s="48"/>
      <c r="G9" s="48"/>
      <c r="H9" s="48"/>
      <c r="I9" s="48"/>
    </row>
    <row r="10" spans="1:9">
      <c r="A10" s="48" t="s">
        <v>9</v>
      </c>
      <c r="B10" s="48"/>
      <c r="C10" s="48"/>
      <c r="D10" s="48"/>
      <c r="E10" s="48"/>
      <c r="F10" s="48"/>
      <c r="G10" s="48"/>
      <c r="H10" s="48"/>
      <c r="I10" s="48"/>
    </row>
    <row r="11" spans="1:9" ht="16.5" thickBot="1">
      <c r="A11" s="49" t="s">
        <v>22</v>
      </c>
      <c r="B11" s="49"/>
      <c r="C11" s="49"/>
      <c r="D11" s="49"/>
      <c r="E11" s="49"/>
      <c r="F11" s="49"/>
      <c r="G11" s="49"/>
      <c r="H11" s="49"/>
      <c r="I11" s="49"/>
    </row>
    <row r="12" spans="1:9" ht="50.25" customHeight="1">
      <c r="A12" s="6" t="s">
        <v>8</v>
      </c>
      <c r="B12" s="11" t="s">
        <v>0</v>
      </c>
      <c r="C12" s="7" t="s">
        <v>11</v>
      </c>
      <c r="D12" s="11" t="s">
        <v>1</v>
      </c>
      <c r="E12" s="11" t="s">
        <v>2</v>
      </c>
      <c r="F12" s="39" t="s">
        <v>3</v>
      </c>
      <c r="G12" s="22" t="s">
        <v>22</v>
      </c>
      <c r="H12" s="8" t="s">
        <v>5</v>
      </c>
      <c r="I12" s="12" t="s">
        <v>6</v>
      </c>
    </row>
    <row r="13" spans="1:9" ht="18.75">
      <c r="A13" s="9">
        <v>1</v>
      </c>
      <c r="B13" s="57" t="s">
        <v>23</v>
      </c>
      <c r="C13" s="14"/>
      <c r="D13" s="44">
        <v>50</v>
      </c>
      <c r="E13" s="53">
        <v>400.27</v>
      </c>
      <c r="F13" s="31">
        <f>E13*D13</f>
        <v>20013.5</v>
      </c>
      <c r="G13" s="24"/>
      <c r="H13" s="9"/>
      <c r="I13" s="18"/>
    </row>
    <row r="14" spans="1:9" ht="31.5">
      <c r="A14" s="9">
        <v>2</v>
      </c>
      <c r="B14" s="57" t="s">
        <v>24</v>
      </c>
      <c r="C14" s="14"/>
      <c r="D14" s="44">
        <v>336</v>
      </c>
      <c r="E14" s="53">
        <v>55.9</v>
      </c>
      <c r="F14" s="31">
        <f t="shared" ref="F14:F42" si="0">E14*D14</f>
        <v>18782.399999999998</v>
      </c>
      <c r="G14" s="24">
        <v>15163.47</v>
      </c>
      <c r="H14" s="9" t="s">
        <v>54</v>
      </c>
      <c r="I14" s="10" t="s">
        <v>15</v>
      </c>
    </row>
    <row r="15" spans="1:9" ht="18.75">
      <c r="A15" s="9">
        <v>3</v>
      </c>
      <c r="B15" s="57" t="s">
        <v>25</v>
      </c>
      <c r="C15" s="14"/>
      <c r="D15" s="44">
        <v>500</v>
      </c>
      <c r="E15" s="53">
        <v>104.88</v>
      </c>
      <c r="F15" s="31">
        <f t="shared" si="0"/>
        <v>52440</v>
      </c>
      <c r="G15" s="24"/>
      <c r="H15" s="9"/>
      <c r="I15" s="18"/>
    </row>
    <row r="16" spans="1:9" ht="18.75">
      <c r="A16" s="9">
        <v>4</v>
      </c>
      <c r="B16" s="57" t="s">
        <v>26</v>
      </c>
      <c r="C16" s="15"/>
      <c r="D16" s="30" t="s">
        <v>49</v>
      </c>
      <c r="E16" s="53">
        <v>15.8</v>
      </c>
      <c r="F16" s="31">
        <f t="shared" si="0"/>
        <v>1580</v>
      </c>
      <c r="G16" s="24"/>
      <c r="H16" s="27"/>
      <c r="I16" s="18"/>
    </row>
    <row r="17" spans="1:9" ht="37.5">
      <c r="A17" s="9">
        <v>5</v>
      </c>
      <c r="B17" s="57" t="s">
        <v>27</v>
      </c>
      <c r="C17" s="16"/>
      <c r="D17" s="30" t="s">
        <v>50</v>
      </c>
      <c r="E17" s="30" t="s">
        <v>51</v>
      </c>
      <c r="F17" s="31">
        <f t="shared" si="0"/>
        <v>34428</v>
      </c>
      <c r="G17" s="24">
        <v>25300</v>
      </c>
      <c r="H17" s="9" t="s">
        <v>54</v>
      </c>
      <c r="I17" s="10" t="s">
        <v>15</v>
      </c>
    </row>
    <row r="18" spans="1:9" ht="31.5">
      <c r="A18" s="9">
        <v>6</v>
      </c>
      <c r="B18" s="57" t="s">
        <v>28</v>
      </c>
      <c r="C18" s="17"/>
      <c r="D18" s="30" t="s">
        <v>52</v>
      </c>
      <c r="E18" s="53">
        <v>83.51</v>
      </c>
      <c r="F18" s="31">
        <f t="shared" si="0"/>
        <v>4175.5</v>
      </c>
      <c r="G18" s="24">
        <v>3850.5</v>
      </c>
      <c r="H18" s="9" t="s">
        <v>54</v>
      </c>
      <c r="I18" s="10" t="s">
        <v>15</v>
      </c>
    </row>
    <row r="19" spans="1:9" ht="31.5">
      <c r="A19" s="9">
        <v>7</v>
      </c>
      <c r="B19" s="57" t="s">
        <v>28</v>
      </c>
      <c r="C19" s="14"/>
      <c r="D19" s="30" t="s">
        <v>49</v>
      </c>
      <c r="E19" s="53">
        <v>46.5</v>
      </c>
      <c r="F19" s="31">
        <f t="shared" si="0"/>
        <v>4650</v>
      </c>
      <c r="G19" s="24">
        <v>4573.6000000000004</v>
      </c>
      <c r="H19" s="9" t="s">
        <v>54</v>
      </c>
      <c r="I19" s="10" t="s">
        <v>15</v>
      </c>
    </row>
    <row r="20" spans="1:9" ht="18.75">
      <c r="A20" s="9">
        <v>8</v>
      </c>
      <c r="B20" s="57" t="s">
        <v>29</v>
      </c>
      <c r="C20" s="14"/>
      <c r="D20" s="30" t="s">
        <v>49</v>
      </c>
      <c r="E20" s="53">
        <v>328.16</v>
      </c>
      <c r="F20" s="31">
        <f t="shared" si="0"/>
        <v>32816</v>
      </c>
      <c r="G20" s="24"/>
      <c r="H20" s="27"/>
      <c r="I20" s="18"/>
    </row>
    <row r="21" spans="1:9" ht="18.75">
      <c r="A21" s="9">
        <v>9</v>
      </c>
      <c r="B21" s="57" t="s">
        <v>30</v>
      </c>
      <c r="C21" s="14"/>
      <c r="D21" s="30" t="s">
        <v>49</v>
      </c>
      <c r="E21" s="54">
        <v>1186.8</v>
      </c>
      <c r="F21" s="31">
        <f t="shared" si="0"/>
        <v>118680</v>
      </c>
      <c r="G21" s="24"/>
      <c r="H21" s="9"/>
      <c r="I21" s="18"/>
    </row>
    <row r="22" spans="1:9" ht="18.75">
      <c r="A22" s="9">
        <v>10</v>
      </c>
      <c r="B22" s="57" t="s">
        <v>31</v>
      </c>
      <c r="C22" s="14"/>
      <c r="D22" s="30" t="s">
        <v>49</v>
      </c>
      <c r="E22" s="53">
        <v>365.57</v>
      </c>
      <c r="F22" s="31">
        <f t="shared" si="0"/>
        <v>36557</v>
      </c>
      <c r="G22" s="29"/>
      <c r="H22" s="27"/>
      <c r="I22" s="10"/>
    </row>
    <row r="23" spans="1:9" ht="18.75">
      <c r="A23" s="9">
        <v>11</v>
      </c>
      <c r="B23" s="57" t="s">
        <v>31</v>
      </c>
      <c r="C23" s="14"/>
      <c r="D23" s="30" t="s">
        <v>49</v>
      </c>
      <c r="E23" s="53">
        <v>561.85</v>
      </c>
      <c r="F23" s="31">
        <f t="shared" si="0"/>
        <v>56185</v>
      </c>
      <c r="G23" s="24"/>
      <c r="H23" s="45"/>
      <c r="I23" s="46"/>
    </row>
    <row r="24" spans="1:9" ht="18.75">
      <c r="A24" s="9">
        <v>12</v>
      </c>
      <c r="B24" s="57" t="s">
        <v>32</v>
      </c>
      <c r="C24" s="14"/>
      <c r="D24" s="44">
        <v>10</v>
      </c>
      <c r="E24" s="53">
        <v>212.35</v>
      </c>
      <c r="F24" s="31">
        <f t="shared" si="0"/>
        <v>2123.5</v>
      </c>
      <c r="G24" s="29"/>
      <c r="H24" s="27"/>
      <c r="I24" s="10"/>
    </row>
    <row r="25" spans="1:9" ht="18.75">
      <c r="A25" s="9">
        <v>13</v>
      </c>
      <c r="B25" s="57" t="s">
        <v>33</v>
      </c>
      <c r="C25" s="14"/>
      <c r="D25" s="44">
        <v>10</v>
      </c>
      <c r="E25" s="53">
        <v>145.9</v>
      </c>
      <c r="F25" s="31">
        <f t="shared" si="0"/>
        <v>1459</v>
      </c>
      <c r="G25" s="24"/>
      <c r="H25" s="27"/>
      <c r="I25" s="10"/>
    </row>
    <row r="26" spans="1:9" ht="18.75">
      <c r="A26" s="9">
        <v>14</v>
      </c>
      <c r="B26" s="57" t="s">
        <v>33</v>
      </c>
      <c r="C26" s="14"/>
      <c r="D26" s="44">
        <v>10</v>
      </c>
      <c r="E26" s="53">
        <v>200.54</v>
      </c>
      <c r="F26" s="31">
        <f t="shared" si="0"/>
        <v>2005.3999999999999</v>
      </c>
      <c r="G26" s="24"/>
      <c r="H26" s="28"/>
      <c r="I26" s="10"/>
    </row>
    <row r="27" spans="1:9" ht="18.75">
      <c r="A27" s="9">
        <v>15</v>
      </c>
      <c r="B27" s="57" t="s">
        <v>34</v>
      </c>
      <c r="C27" s="14"/>
      <c r="D27" s="44">
        <v>100</v>
      </c>
      <c r="E27" s="53">
        <v>224.4</v>
      </c>
      <c r="F27" s="31">
        <f t="shared" si="0"/>
        <v>22440</v>
      </c>
      <c r="G27" s="24"/>
      <c r="H27" s="28"/>
      <c r="I27" s="10"/>
    </row>
    <row r="28" spans="1:9" ht="18.75">
      <c r="A28" s="9">
        <v>16</v>
      </c>
      <c r="B28" s="57" t="s">
        <v>35</v>
      </c>
      <c r="C28" s="14"/>
      <c r="D28" s="44">
        <v>200</v>
      </c>
      <c r="E28" s="53">
        <v>5.56</v>
      </c>
      <c r="F28" s="31">
        <f t="shared" si="0"/>
        <v>1112</v>
      </c>
      <c r="G28" s="24"/>
      <c r="H28" s="28"/>
      <c r="I28" s="10"/>
    </row>
    <row r="29" spans="1:9" ht="18.75">
      <c r="A29" s="9">
        <v>17</v>
      </c>
      <c r="B29" s="57" t="s">
        <v>36</v>
      </c>
      <c r="C29" s="14"/>
      <c r="D29" s="44">
        <v>150</v>
      </c>
      <c r="E29" s="53">
        <v>4.16</v>
      </c>
      <c r="F29" s="31">
        <f t="shared" si="0"/>
        <v>624</v>
      </c>
      <c r="G29" s="24"/>
      <c r="H29" s="27"/>
      <c r="I29" s="10"/>
    </row>
    <row r="30" spans="1:9" ht="18.75">
      <c r="A30" s="9">
        <v>18</v>
      </c>
      <c r="B30" s="57" t="s">
        <v>37</v>
      </c>
      <c r="C30" s="14"/>
      <c r="D30" s="44">
        <v>1500</v>
      </c>
      <c r="E30" s="53">
        <v>7.67</v>
      </c>
      <c r="F30" s="31">
        <f t="shared" si="0"/>
        <v>11505</v>
      </c>
      <c r="G30" s="24"/>
      <c r="H30" s="27"/>
      <c r="I30" s="10"/>
    </row>
    <row r="31" spans="1:9" ht="18.75">
      <c r="A31" s="9">
        <v>19</v>
      </c>
      <c r="B31" s="57" t="s">
        <v>38</v>
      </c>
      <c r="C31" s="14"/>
      <c r="D31" s="44">
        <v>3</v>
      </c>
      <c r="E31" s="53">
        <v>112.88</v>
      </c>
      <c r="F31" s="31">
        <f t="shared" si="0"/>
        <v>338.64</v>
      </c>
      <c r="G31" s="24"/>
      <c r="H31" s="27"/>
      <c r="I31" s="10"/>
    </row>
    <row r="32" spans="1:9" ht="18.75">
      <c r="A32" s="9">
        <v>20</v>
      </c>
      <c r="B32" s="57" t="s">
        <v>39</v>
      </c>
      <c r="C32" s="14"/>
      <c r="D32" s="44">
        <v>5</v>
      </c>
      <c r="E32" s="53">
        <v>325.73</v>
      </c>
      <c r="F32" s="31">
        <f t="shared" si="0"/>
        <v>1628.65</v>
      </c>
      <c r="G32" s="24"/>
      <c r="H32" s="27"/>
      <c r="I32" s="10"/>
    </row>
    <row r="33" spans="1:9" ht="18.75">
      <c r="A33" s="9">
        <v>21</v>
      </c>
      <c r="B33" s="57" t="s">
        <v>40</v>
      </c>
      <c r="C33" s="14"/>
      <c r="D33" s="44">
        <v>200</v>
      </c>
      <c r="E33" s="55">
        <v>98.04</v>
      </c>
      <c r="F33" s="31">
        <f t="shared" si="0"/>
        <v>19608</v>
      </c>
      <c r="G33" s="24"/>
      <c r="H33" s="27"/>
      <c r="I33" s="10"/>
    </row>
    <row r="34" spans="1:9" ht="18.75">
      <c r="A34" s="9">
        <v>22</v>
      </c>
      <c r="B34" s="57" t="s">
        <v>41</v>
      </c>
      <c r="C34" s="14"/>
      <c r="D34" s="44">
        <v>200</v>
      </c>
      <c r="E34" s="55">
        <v>43.52</v>
      </c>
      <c r="F34" s="31">
        <f t="shared" si="0"/>
        <v>8704</v>
      </c>
      <c r="G34" s="24"/>
      <c r="H34" s="27"/>
    </row>
    <row r="35" spans="1:9" ht="31.5">
      <c r="A35" s="9">
        <v>23</v>
      </c>
      <c r="B35" s="57" t="s">
        <v>42</v>
      </c>
      <c r="C35" s="14"/>
      <c r="D35" s="44">
        <v>300</v>
      </c>
      <c r="E35" s="53">
        <v>42</v>
      </c>
      <c r="F35" s="31">
        <f t="shared" si="0"/>
        <v>12600</v>
      </c>
      <c r="G35" s="62">
        <v>3203</v>
      </c>
      <c r="H35" s="9" t="s">
        <v>54</v>
      </c>
      <c r="I35" s="10" t="s">
        <v>53</v>
      </c>
    </row>
    <row r="36" spans="1:9" ht="31.5">
      <c r="A36" s="9">
        <v>24</v>
      </c>
      <c r="B36" s="57" t="s">
        <v>43</v>
      </c>
      <c r="C36" s="14"/>
      <c r="D36" s="44">
        <v>400</v>
      </c>
      <c r="E36" s="53">
        <v>64.8</v>
      </c>
      <c r="F36" s="31">
        <f t="shared" si="0"/>
        <v>25920</v>
      </c>
      <c r="G36" s="24">
        <v>25620</v>
      </c>
      <c r="H36" s="9" t="s">
        <v>54</v>
      </c>
      <c r="I36" s="10" t="s">
        <v>15</v>
      </c>
    </row>
    <row r="37" spans="1:9" ht="31.5">
      <c r="A37" s="9">
        <v>25</v>
      </c>
      <c r="B37" s="57" t="s">
        <v>44</v>
      </c>
      <c r="C37" s="14"/>
      <c r="D37" s="44">
        <v>300</v>
      </c>
      <c r="E37" s="53">
        <v>41.42</v>
      </c>
      <c r="F37" s="31">
        <f t="shared" si="0"/>
        <v>12426</v>
      </c>
      <c r="G37" s="62">
        <v>9908.56</v>
      </c>
      <c r="H37" s="9" t="s">
        <v>54</v>
      </c>
      <c r="I37" s="10" t="s">
        <v>53</v>
      </c>
    </row>
    <row r="38" spans="1:9" ht="18.75">
      <c r="A38" s="9">
        <v>26</v>
      </c>
      <c r="B38" s="57" t="s">
        <v>44</v>
      </c>
      <c r="C38" s="14"/>
      <c r="D38" s="44">
        <v>200</v>
      </c>
      <c r="E38" s="53">
        <v>78.900000000000006</v>
      </c>
      <c r="F38" s="31">
        <f t="shared" si="0"/>
        <v>15780.000000000002</v>
      </c>
      <c r="G38" s="24"/>
      <c r="H38" s="27"/>
      <c r="I38" s="10"/>
    </row>
    <row r="39" spans="1:9" ht="31.5">
      <c r="A39" s="9">
        <v>27</v>
      </c>
      <c r="B39" s="57" t="s">
        <v>45</v>
      </c>
      <c r="C39" s="14"/>
      <c r="D39" s="44">
        <v>1000</v>
      </c>
      <c r="E39" s="53">
        <v>115.48</v>
      </c>
      <c r="F39" s="31">
        <f t="shared" si="0"/>
        <v>115480</v>
      </c>
      <c r="G39" s="24">
        <v>115000</v>
      </c>
      <c r="H39" s="9" t="s">
        <v>54</v>
      </c>
      <c r="I39" s="10" t="s">
        <v>15</v>
      </c>
    </row>
    <row r="40" spans="1:9" ht="18.75">
      <c r="A40" s="9">
        <v>28</v>
      </c>
      <c r="B40" s="57" t="s">
        <v>46</v>
      </c>
      <c r="C40" s="14"/>
      <c r="D40" s="44">
        <v>150</v>
      </c>
      <c r="E40" s="53">
        <v>582.98</v>
      </c>
      <c r="F40" s="31">
        <f t="shared" si="0"/>
        <v>87447</v>
      </c>
      <c r="G40" s="24"/>
      <c r="H40" s="27"/>
      <c r="I40" s="10"/>
    </row>
    <row r="41" spans="1:9" ht="18.75">
      <c r="A41" s="9">
        <v>29</v>
      </c>
      <c r="B41" s="57" t="s">
        <v>47</v>
      </c>
      <c r="C41" s="14"/>
      <c r="D41" s="44">
        <v>4000</v>
      </c>
      <c r="E41" s="43">
        <v>13.2</v>
      </c>
      <c r="F41" s="31">
        <f t="shared" si="0"/>
        <v>52800</v>
      </c>
      <c r="G41" s="24"/>
      <c r="H41" s="9"/>
      <c r="I41" s="10"/>
    </row>
    <row r="42" spans="1:9" ht="18.75">
      <c r="A42" s="9">
        <v>30</v>
      </c>
      <c r="B42" s="58" t="s">
        <v>48</v>
      </c>
      <c r="C42" s="14"/>
      <c r="D42" s="44">
        <v>900</v>
      </c>
      <c r="E42" s="43">
        <v>60.13</v>
      </c>
      <c r="F42" s="31">
        <f t="shared" si="0"/>
        <v>54117</v>
      </c>
      <c r="G42" s="24"/>
      <c r="H42" s="27"/>
      <c r="I42" s="10"/>
    </row>
    <row r="43" spans="1:9" ht="18.75">
      <c r="A43" s="9"/>
      <c r="B43" s="59" t="s">
        <v>14</v>
      </c>
      <c r="C43" s="14"/>
      <c r="D43" s="19"/>
      <c r="E43" s="20"/>
      <c r="F43" s="40">
        <f>SUM(F13:F42)</f>
        <v>828425.59000000008</v>
      </c>
      <c r="G43" s="23">
        <f>G39+G36+G19+G18+G17+G14</f>
        <v>189507.57</v>
      </c>
      <c r="H43" s="10"/>
      <c r="I43" s="10"/>
    </row>
    <row r="44" spans="1:9" ht="18.75">
      <c r="A44" s="32"/>
      <c r="B44" s="60"/>
      <c r="C44" s="33"/>
      <c r="D44" s="34"/>
      <c r="E44" s="35"/>
      <c r="F44" s="41"/>
      <c r="G44" s="36"/>
      <c r="H44" s="37"/>
      <c r="I44" s="37"/>
    </row>
    <row r="45" spans="1:9">
      <c r="A45" s="32"/>
      <c r="B45" s="50"/>
      <c r="C45" s="51"/>
      <c r="D45" s="50"/>
      <c r="E45" s="50"/>
      <c r="F45" s="50"/>
      <c r="G45" s="50"/>
      <c r="H45" s="37"/>
      <c r="I45" s="37"/>
    </row>
    <row r="46" spans="1:9">
      <c r="A46" s="32"/>
      <c r="B46" s="50" t="s">
        <v>55</v>
      </c>
      <c r="C46" s="51"/>
      <c r="D46" s="50"/>
      <c r="E46" s="50"/>
      <c r="F46" s="50"/>
      <c r="G46" s="50"/>
      <c r="H46" s="37"/>
      <c r="I46" s="37"/>
    </row>
    <row r="47" spans="1:9" ht="18.75">
      <c r="A47" s="32"/>
      <c r="B47" s="60"/>
      <c r="C47" s="33"/>
      <c r="D47" s="34"/>
      <c r="E47" s="35"/>
      <c r="F47" s="41"/>
      <c r="G47" s="36"/>
      <c r="H47" s="37"/>
      <c r="I47" s="37"/>
    </row>
    <row r="48" spans="1:9" ht="18.75">
      <c r="A48" s="32"/>
      <c r="B48" s="60"/>
      <c r="C48" s="33"/>
      <c r="D48" s="34"/>
      <c r="E48" s="35"/>
      <c r="F48" s="41"/>
      <c r="G48" s="36"/>
      <c r="H48" s="37"/>
      <c r="I48" s="37"/>
    </row>
    <row r="49" spans="2:7">
      <c r="B49" s="47"/>
      <c r="C49" s="3"/>
      <c r="D49" s="26"/>
      <c r="E49" s="26"/>
      <c r="F49" s="38"/>
      <c r="G49" s="21"/>
    </row>
    <row r="50" spans="2:7">
      <c r="B50" s="48"/>
      <c r="C50" s="48"/>
      <c r="D50" s="48"/>
      <c r="E50" s="48"/>
      <c r="F50" s="48"/>
      <c r="G50" s="21"/>
    </row>
    <row r="51" spans="2:7">
      <c r="B51" s="48" t="s">
        <v>10</v>
      </c>
      <c r="C51" s="48"/>
      <c r="D51" s="48"/>
      <c r="E51" s="48"/>
      <c r="F51" s="48"/>
      <c r="G51" s="21"/>
    </row>
    <row r="52" spans="2:7">
      <c r="B52" s="48" t="s">
        <v>13</v>
      </c>
      <c r="C52" s="48"/>
      <c r="D52" s="48"/>
      <c r="E52" s="48"/>
      <c r="F52" s="48"/>
      <c r="G52" s="21"/>
    </row>
    <row r="53" spans="2:7">
      <c r="B53" s="48" t="s">
        <v>7</v>
      </c>
      <c r="C53" s="48"/>
      <c r="D53" s="48"/>
      <c r="E53" s="48"/>
      <c r="F53" s="48"/>
      <c r="G53" s="21"/>
    </row>
    <row r="54" spans="2:7">
      <c r="B54" s="5"/>
    </row>
  </sheetData>
  <autoFilter ref="A12:I43">
    <filterColumn colId="6"/>
    <filterColumn colId="7"/>
    <filterColumn colId="8"/>
  </autoFilter>
  <mergeCells count="16">
    <mergeCell ref="A4:I4"/>
    <mergeCell ref="A5:I5"/>
    <mergeCell ref="B1:I1"/>
    <mergeCell ref="B2:I2"/>
    <mergeCell ref="A6:I6"/>
    <mergeCell ref="B50:F50"/>
    <mergeCell ref="B51:F51"/>
    <mergeCell ref="B53:F53"/>
    <mergeCell ref="A7:I7"/>
    <mergeCell ref="A8:I8"/>
    <mergeCell ref="A9:I9"/>
    <mergeCell ref="A10:I10"/>
    <mergeCell ref="A11:I11"/>
    <mergeCell ref="B52:F52"/>
    <mergeCell ref="B45:G45"/>
    <mergeCell ref="B46:G46"/>
  </mergeCells>
  <pageMargins left="0.70866141732283472" right="0.70866141732283472" top="0.74803149606299213" bottom="0.74803149606299213" header="0.31496062992125984" footer="0.31496062992125984"/>
  <pageSetup paperSize="9" scale="3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гос заявка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2019-06-25T10:09:31Z</cp:lastPrinted>
  <dcterms:created xsi:type="dcterms:W3CDTF">2017-02-08T03:09:42Z</dcterms:created>
  <dcterms:modified xsi:type="dcterms:W3CDTF">2019-06-25T10:09:40Z</dcterms:modified>
</cp:coreProperties>
</file>